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tabRatio="598" activeTab="0"/>
  </bookViews>
  <sheets>
    <sheet name="lentele1" sheetId="1" r:id="rId1"/>
    <sheet name="lentele2" sheetId="2" r:id="rId2"/>
    <sheet name="lentele3" sheetId="3" r:id="rId3"/>
    <sheet name="lentele4" sheetId="4" r:id="rId4"/>
    <sheet name="lentele5" sheetId="5" r:id="rId5"/>
    <sheet name="lentele6" sheetId="6" r:id="rId6"/>
    <sheet name="lentele7" sheetId="7" r:id="rId7"/>
    <sheet name="lentele8" sheetId="8" r:id="rId8"/>
    <sheet name="lentele9" sheetId="9" r:id="rId9"/>
    <sheet name="lentele10" sheetId="10" r:id="rId10"/>
    <sheet name="lentele11" sheetId="11" r:id="rId11"/>
    <sheet name="lentele12" sheetId="12" r:id="rId12"/>
    <sheet name="lentele13" sheetId="13" r:id="rId13"/>
    <sheet name="lentele14" sheetId="14" r:id="rId14"/>
    <sheet name="lentele15" sheetId="15" r:id="rId15"/>
  </sheets>
  <definedNames/>
  <calcPr fullCalcOnLoad="1"/>
</workbook>
</file>

<file path=xl/sharedStrings.xml><?xml version="1.0" encoding="utf-8"?>
<sst xmlns="http://schemas.openxmlformats.org/spreadsheetml/2006/main" count="867" uniqueCount="209">
  <si>
    <t>1 lentelė</t>
  </si>
  <si>
    <t>4 lentelė</t>
  </si>
  <si>
    <t>2 lentelė</t>
  </si>
  <si>
    <t>ŠILUMOS  ENERGIJOS BALANSAS</t>
  </si>
  <si>
    <t>Viso</t>
  </si>
  <si>
    <t>Garu</t>
  </si>
  <si>
    <t>Pateikta vartotojams</t>
  </si>
  <si>
    <t>Bendrovė</t>
  </si>
  <si>
    <t>(t)</t>
  </si>
  <si>
    <t>(t.m3)</t>
  </si>
  <si>
    <t>KURO  SĄNAUDOS  PAGAL  RŪŠĮ</t>
  </si>
  <si>
    <t>8 lentelė</t>
  </si>
  <si>
    <t>Iš viso</t>
  </si>
  <si>
    <t>Vilniaus ŠT</t>
  </si>
  <si>
    <t xml:space="preserve">t. sk. elektrinės </t>
  </si>
  <si>
    <t>Kauno energija</t>
  </si>
  <si>
    <t>Klaipėdos energija</t>
  </si>
  <si>
    <t>t. sk. elektrinės</t>
  </si>
  <si>
    <t>Šiaulių energija</t>
  </si>
  <si>
    <t>Panevėžio ŠT</t>
  </si>
  <si>
    <t>Alytaus ŠT</t>
  </si>
  <si>
    <t>Vilniaus raj. ŠT</t>
  </si>
  <si>
    <t xml:space="preserve">Jonavos ŠT  </t>
  </si>
  <si>
    <t>Šilutės ŠT</t>
  </si>
  <si>
    <t>Raseinių ŠT</t>
  </si>
  <si>
    <t>Mažeikių ŠT</t>
  </si>
  <si>
    <t>Utenos ŠT</t>
  </si>
  <si>
    <t>Druskininkų ŠT</t>
  </si>
  <si>
    <t>Lazdijų ŠT</t>
  </si>
  <si>
    <t>Biržų ŠT</t>
  </si>
  <si>
    <t>Tauragės ŠT</t>
  </si>
  <si>
    <t>Radviliškio šiluma</t>
  </si>
  <si>
    <t>Plungės ŠT</t>
  </si>
  <si>
    <t>Prienų energija</t>
  </si>
  <si>
    <t>Kaišiadorių šiluma</t>
  </si>
  <si>
    <t>VISO:</t>
  </si>
  <si>
    <t>Lt /MWh</t>
  </si>
  <si>
    <t>tūkst.MWh</t>
  </si>
  <si>
    <t>tūkst. Lt</t>
  </si>
  <si>
    <t>Ignalinos ŠT</t>
  </si>
  <si>
    <t>Eil. Nr.</t>
  </si>
  <si>
    <t>Eil.Nr.</t>
  </si>
  <si>
    <t xml:space="preserve">Karštu vandeniu </t>
  </si>
  <si>
    <t>Techniniai nuostoliai</t>
  </si>
  <si>
    <t>Komerciniai nuostoliai</t>
  </si>
  <si>
    <t>Pateikta į tinklus</t>
  </si>
  <si>
    <t>Gyventojams</t>
  </si>
  <si>
    <t>Kitiems vartotojams</t>
  </si>
  <si>
    <t>Remontų sąnaudos</t>
  </si>
  <si>
    <t>Pirkta energija</t>
  </si>
  <si>
    <t>%</t>
  </si>
  <si>
    <t>ŠILUMOS ENERGIJOS SAVIKAINOS STRUKTŪRA</t>
  </si>
  <si>
    <t xml:space="preserve">   1-os  MWh savikaina</t>
  </si>
  <si>
    <t>Vidutinis tarifas</t>
  </si>
  <si>
    <t xml:space="preserve">   NAUDINGAI PATEIKTOS 1MWh SAVIKAINA IR VIDUTINIS ŠILUMOS ENERGIJOS TARIFAS </t>
  </si>
  <si>
    <t xml:space="preserve">Eil. Nr. </t>
  </si>
  <si>
    <t xml:space="preserve">Durpės  </t>
  </si>
  <si>
    <t xml:space="preserve">Krosnių kuras </t>
  </si>
  <si>
    <t xml:space="preserve">Mažų kat. kuras </t>
  </si>
  <si>
    <t>(ktm)</t>
  </si>
  <si>
    <t>(m3)</t>
  </si>
  <si>
    <t xml:space="preserve">Malkos </t>
  </si>
  <si>
    <t>Suskys-tintos dujos</t>
  </si>
  <si>
    <t xml:space="preserve">Viso sutarti-nio kuro </t>
  </si>
  <si>
    <t>(erdv.m)</t>
  </si>
  <si>
    <t xml:space="preserve">Gamyba </t>
  </si>
  <si>
    <t xml:space="preserve"> Sutartinio kuro sąnaudos </t>
  </si>
  <si>
    <t xml:space="preserve">Sutartinio kuro sąnaudos </t>
  </si>
  <si>
    <t xml:space="preserve"> Elektros sąnaudos </t>
  </si>
  <si>
    <t xml:space="preserve">Techniniai nuostoliai </t>
  </si>
  <si>
    <t>Švenčionių energija</t>
  </si>
  <si>
    <t xml:space="preserve">DARBUOTOJŲ SKAIČIUS  IR VIDUTINIS MĖNESINIS DARBO UŽMOKESTIS   </t>
  </si>
  <si>
    <t xml:space="preserve">         Darbuotojų skaičius</t>
  </si>
  <si>
    <t>Iš jų pagrindinė veikla</t>
  </si>
  <si>
    <t>IŠMESTI TERŠALŲ KIEKIAI Į ATMOSFERĄ IR MOKESČIAI UŽ  APLINKOS  TERŠIMĄ</t>
  </si>
  <si>
    <t>Priskaičiuoti mokesčiai</t>
  </si>
  <si>
    <t xml:space="preserve">Kietos dalelės </t>
  </si>
  <si>
    <t xml:space="preserve">  CO</t>
  </si>
  <si>
    <t>NOx</t>
  </si>
  <si>
    <t>SO2</t>
  </si>
  <si>
    <t xml:space="preserve">       VARTOTOJŲ   ĮSISKOLINIMAS  UŽ ŠILUMOS ENERGIJĄ </t>
  </si>
  <si>
    <t>Pramo-nės vartotojai</t>
  </si>
  <si>
    <t>Gyven-tojai</t>
  </si>
  <si>
    <t>Kiti</t>
  </si>
  <si>
    <t>Respubli-kinės</t>
  </si>
  <si>
    <t>Savival-dybių</t>
  </si>
  <si>
    <t xml:space="preserve">             ILGALAIKIS ĮSISKOLINIMAS UŽ ŠILUMOS ENERGIJĄ </t>
  </si>
  <si>
    <t>Vartotojų įsiskolinimas</t>
  </si>
  <si>
    <t>Iki 3 mėn.</t>
  </si>
  <si>
    <t xml:space="preserve">Nuo  3 iki 6 mėn. </t>
  </si>
  <si>
    <t>Virš 6 mėn.</t>
  </si>
  <si>
    <t>ŠILUMINIŲ  ELEKTRINIŲ  ELEKTROS ENERGIJOS GAMYBOS PAGRINDINIAI  RODIKLIAI</t>
  </si>
  <si>
    <t>Elektros gamybos sąnaudos</t>
  </si>
  <si>
    <t>Pastovios sąnaudos,</t>
  </si>
  <si>
    <t>3 lentelė</t>
  </si>
  <si>
    <t>Socialinio draudimo įmokos</t>
  </si>
  <si>
    <t>Mokesčiai</t>
  </si>
  <si>
    <t>ŠILUMOS ENERGIJOS GAMYBA, KURO IR ELEKTROS                                                         ENERGIJOS SĄNAUDOS ŠILUMOS GAMYBAI</t>
  </si>
  <si>
    <t>UAB "Litesko" filialai:</t>
  </si>
  <si>
    <t xml:space="preserve">"Palangos šiluma" </t>
  </si>
  <si>
    <t>"Telšių šiluma"</t>
  </si>
  <si>
    <t xml:space="preserve">"Marijampolės šiluma" </t>
  </si>
  <si>
    <t xml:space="preserve">"Vilkaviškio šiluma" </t>
  </si>
  <si>
    <t>"Kelmės šiluma"</t>
  </si>
  <si>
    <t>(Lt/t)</t>
  </si>
  <si>
    <t>Gyvenamasis fondas aprūpintas centralizuotu šilumos tiekimu</t>
  </si>
  <si>
    <t>Tame sk. namų bendrijoms priklausantis gyv. plotas</t>
  </si>
  <si>
    <t xml:space="preserve">ŠILUMOS TINKLŲ ILGIAI </t>
  </si>
  <si>
    <t>km</t>
  </si>
  <si>
    <t>Viso ekspl. šilumos tinklų (be k. vandens tinklų)</t>
  </si>
  <si>
    <t>Tame sk. bendrovės balanse</t>
  </si>
  <si>
    <t>Vandens šilumos tinklai</t>
  </si>
  <si>
    <t>Karšto vandens tiekimo tinklai</t>
  </si>
  <si>
    <t xml:space="preserve">     Garo tinklai</t>
  </si>
  <si>
    <t>Viso (be k. vandens tinklų)</t>
  </si>
  <si>
    <t>Magistraliniai</t>
  </si>
  <si>
    <t xml:space="preserve">      Kvartaliniai</t>
  </si>
  <si>
    <t>NELAIMINGI ATSITIKIMAI</t>
  </si>
  <si>
    <t>Nukentėjųsiųjų skaičius</t>
  </si>
  <si>
    <t>Nedarbo dienų skaičius</t>
  </si>
  <si>
    <t>t. sk. mirtinų</t>
  </si>
  <si>
    <t>darbe</t>
  </si>
  <si>
    <t>pakeliui į darbą arba iš darbo</t>
  </si>
  <si>
    <t>AVARIJOS IR SUTRIKIMAI</t>
  </si>
  <si>
    <t>Avarijų skaičius</t>
  </si>
  <si>
    <t xml:space="preserve">1-jo laipsnio sutrikimai   </t>
  </si>
  <si>
    <t>2-jo laipsnio  sutrikimai</t>
  </si>
  <si>
    <t>Dėl žalio vandens nebuvimo</t>
  </si>
  <si>
    <t>Dėl kitų priežas-čių</t>
  </si>
  <si>
    <t>ŠILUMOS ŠALTINIŲ TURIMI GALINGUMAI</t>
  </si>
  <si>
    <t xml:space="preserve">Šilumos šaltinių disponuoja-mas galingumas </t>
  </si>
  <si>
    <t>Tinklų pralai-dumas</t>
  </si>
  <si>
    <t>Pajungtų vartotojų instaliuota galia</t>
  </si>
  <si>
    <t>Atsijungusių vartotojų instaliuota galia</t>
  </si>
  <si>
    <t xml:space="preserve">6 lentelė </t>
  </si>
  <si>
    <t>5 lentelė</t>
  </si>
  <si>
    <t>7 lentelė</t>
  </si>
  <si>
    <t>Dėl personalo kaltės</t>
  </si>
  <si>
    <t>GYVENAMASIS FONDAS APRŪPINTAS CENTRALIZUOTU ŠILUMOS TIEKIMU</t>
  </si>
  <si>
    <t>14 lentelė</t>
  </si>
  <si>
    <t>15 lentelė</t>
  </si>
  <si>
    <t xml:space="preserve">Skola (be priskaitymų už gruodžio mėnesį) </t>
  </si>
  <si>
    <t>Tame skaičiuje:</t>
  </si>
  <si>
    <t xml:space="preserve">Biudžetinės organizacijos: </t>
  </si>
  <si>
    <t>*</t>
  </si>
  <si>
    <t>* - nėra duomenų</t>
  </si>
  <si>
    <t>Šilumos energija pateikta vartotojams per 2001 m.</t>
  </si>
  <si>
    <t xml:space="preserve">Skola (su priskait. už gruodžio mėn.) </t>
  </si>
  <si>
    <t>Priskaičiuoti  nesumokėti delspinigiai</t>
  </si>
  <si>
    <t>(Viso)</t>
  </si>
  <si>
    <t>"Alytaus energija"</t>
  </si>
  <si>
    <t>"Marijampolės šiluma"</t>
  </si>
  <si>
    <t>Akmens anglis</t>
  </si>
  <si>
    <t>(tūkst. MWh)</t>
  </si>
  <si>
    <t>(kg/MWh)</t>
  </si>
  <si>
    <t>(Lt/MWh)</t>
  </si>
  <si>
    <t>(kWh/MWh)</t>
  </si>
  <si>
    <t>(be priskaitymų už gruodžio mėnesį)</t>
  </si>
  <si>
    <t>* - duomenų nepateikė</t>
  </si>
  <si>
    <r>
      <t>tūkst. m</t>
    </r>
    <r>
      <rPr>
        <i/>
        <vertAlign val="superscript"/>
        <sz val="12"/>
        <rFont val="TimesLT"/>
        <family val="1"/>
      </rPr>
      <t>2</t>
    </r>
  </si>
  <si>
    <t xml:space="preserve">Darbo apmokėjimo sąnaudos </t>
  </si>
  <si>
    <t xml:space="preserve">Palūkanos už banko kreditus  </t>
  </si>
  <si>
    <t xml:space="preserve">Amortizaci-niai atskai-tymai </t>
  </si>
  <si>
    <t>Kuras technologijai</t>
  </si>
  <si>
    <t>El. energija technologi-jai</t>
  </si>
  <si>
    <t>Kitos nepaminė-tos išlaidos</t>
  </si>
  <si>
    <t>Vanduo technologi-jai</t>
  </si>
  <si>
    <t xml:space="preserve">Sutartinio kuro kaina,    </t>
  </si>
  <si>
    <t xml:space="preserve">Mazutas      </t>
  </si>
  <si>
    <t xml:space="preserve">Dyzelinis kuras </t>
  </si>
  <si>
    <t xml:space="preserve">Mediena </t>
  </si>
  <si>
    <t xml:space="preserve">Skalūnų alyva  </t>
  </si>
  <si>
    <t xml:space="preserve">Pjuvenos </t>
  </si>
  <si>
    <t>Biodujos</t>
  </si>
  <si>
    <t xml:space="preserve">Gamtinės dujos  </t>
  </si>
  <si>
    <t>Bendras vartotojų skaičius</t>
  </si>
  <si>
    <t>Kintamos sąnaudos</t>
  </si>
  <si>
    <t>Sut. kuro elektrai kaina</t>
  </si>
  <si>
    <t>Sut. kuro suvartojimas elektrai</t>
  </si>
  <si>
    <t xml:space="preserve">Lyginamasis kuro suvartojimas </t>
  </si>
  <si>
    <t>Elektros atleidimas nuo šynų</t>
  </si>
  <si>
    <t>Sutartinio kuro sąnaudos</t>
  </si>
  <si>
    <t>Elektros pardavimo kaina</t>
  </si>
  <si>
    <t>Pastaba: Suminiai šilumos tinklų ilgiai gali skirtis , nes kai kurios įmonės nepateikė duomenų apie magistralinius ir kvartalinius šilumos tinklų ilgius</t>
  </si>
  <si>
    <t>(MW)</t>
  </si>
  <si>
    <t>Maksimalus apkrovimas</t>
  </si>
  <si>
    <r>
      <t xml:space="preserve">Vidutinis mėnesinis darbo užmokestis                                               </t>
    </r>
    <r>
      <rPr>
        <b/>
        <i/>
        <sz val="12"/>
        <rFont val="TimesLT"/>
        <family val="1"/>
      </rPr>
      <t>(Lt)</t>
    </r>
  </si>
  <si>
    <t>(tūkst. Lt)</t>
  </si>
  <si>
    <t xml:space="preserve">(t) </t>
  </si>
  <si>
    <t>Išmesti teršalų kiekiai</t>
  </si>
  <si>
    <t>(vnt)</t>
  </si>
  <si>
    <t>(MWh)</t>
  </si>
  <si>
    <t>(gr/kWh)</t>
  </si>
  <si>
    <t>(t. s. k.)</t>
  </si>
  <si>
    <t>(Lt/t.s.k.)</t>
  </si>
  <si>
    <t>(ct/kWh)</t>
  </si>
  <si>
    <t>2002 m. sausio 1 d.</t>
  </si>
  <si>
    <t xml:space="preserve">  9 lentelė </t>
  </si>
  <si>
    <t xml:space="preserve">               10 lentelė</t>
  </si>
  <si>
    <t xml:space="preserve">                       11 lentelė</t>
  </si>
  <si>
    <t>12 lentelė</t>
  </si>
  <si>
    <t>13 lentelė</t>
  </si>
  <si>
    <t>Pastaba: UAB "Litesko" fil. "Alytaus energija" duomenys pateikti nuo 2001 m. rugpjūčio mėn.</t>
  </si>
  <si>
    <t>-1534**</t>
  </si>
  <si>
    <t>Įsiskolinusių vartotojų skaičius</t>
  </si>
  <si>
    <t>-373***</t>
  </si>
  <si>
    <t>* - duomenų nepateikė;</t>
  </si>
  <si>
    <t>** - tame skaičiuje 38 organizacijos, kurių skola 2002-01-01 d. sudarė 667,6 tūkst.Lt ;</t>
  </si>
  <si>
    <t>*** - tame skaičiuje skolingų organizacijų 2002-01-01 d. nėra.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</si>
</sst>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0.00000000"/>
    <numFmt numFmtId="187" formatCode="0.0%"/>
    <numFmt numFmtId="188" formatCode="#,##0.0"/>
    <numFmt numFmtId="189" formatCode="#,##0.000"/>
    <numFmt numFmtId="190" formatCode="#,##0_ ;\-#,##0\ "/>
  </numFmts>
  <fonts count="19">
    <font>
      <sz val="10"/>
      <name val="Arial"/>
      <family val="0"/>
    </font>
    <font>
      <sz val="12"/>
      <name val="Arial"/>
      <family val="0"/>
    </font>
    <font>
      <sz val="12"/>
      <name val="TimesLT"/>
      <family val="1"/>
    </font>
    <font>
      <b/>
      <sz val="2.5"/>
      <name val="Arial"/>
      <family val="2"/>
    </font>
    <font>
      <sz val="2.5"/>
      <name val="Arial"/>
      <family val="0"/>
    </font>
    <font>
      <b/>
      <sz val="12"/>
      <name val="TimesLT"/>
      <family val="1"/>
    </font>
    <font>
      <sz val="12"/>
      <color indexed="8"/>
      <name val="TimesLT"/>
      <family val="1"/>
    </font>
    <font>
      <b/>
      <sz val="12"/>
      <color indexed="8"/>
      <name val="TimesLT"/>
      <family val="1"/>
    </font>
    <font>
      <sz val="12"/>
      <color indexed="10"/>
      <name val="TimesLT"/>
      <family val="1"/>
    </font>
    <font>
      <i/>
      <sz val="12"/>
      <name val="TimesLT"/>
      <family val="1"/>
    </font>
    <font>
      <sz val="12"/>
      <color indexed="53"/>
      <name val="TimesLT"/>
      <family val="1"/>
    </font>
    <font>
      <sz val="10"/>
      <name val="TimesLT"/>
      <family val="1"/>
    </font>
    <font>
      <b/>
      <sz val="10"/>
      <name val="TimesLT"/>
      <family val="1"/>
    </font>
    <font>
      <sz val="10"/>
      <color indexed="8"/>
      <name val="TimesLT"/>
      <family val="1"/>
    </font>
    <font>
      <b/>
      <i/>
      <sz val="12"/>
      <name val="TimesLT"/>
      <family val="1"/>
    </font>
    <font>
      <b/>
      <i/>
      <sz val="12"/>
      <color indexed="8"/>
      <name val="TimesLT"/>
      <family val="1"/>
    </font>
    <font>
      <i/>
      <vertAlign val="superscript"/>
      <sz val="12"/>
      <name val="TimesLT"/>
      <family val="1"/>
    </font>
    <font>
      <b/>
      <i/>
      <sz val="10"/>
      <name val="TimesLT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80" fontId="6" fillId="0" borderId="5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180" fontId="6" fillId="0" borderId="7" xfId="0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80" fontId="6" fillId="0" borderId="9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180" fontId="2" fillId="0" borderId="7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80" fontId="2" fillId="0" borderId="20" xfId="0" applyNumberFormat="1" applyFont="1" applyFill="1" applyBorder="1" applyAlignment="1">
      <alignment horizontal="right"/>
    </xf>
    <xf numFmtId="180" fontId="2" fillId="0" borderId="2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180" fontId="2" fillId="0" borderId="22" xfId="0" applyNumberFormat="1" applyFont="1" applyFill="1" applyBorder="1" applyAlignment="1">
      <alignment horizontal="right"/>
    </xf>
    <xf numFmtId="180" fontId="2" fillId="0" borderId="11" xfId="26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center"/>
    </xf>
    <xf numFmtId="180" fontId="5" fillId="0" borderId="23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5" fillId="0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80" fontId="5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21" xfId="0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80" fontId="2" fillId="0" borderId="5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7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/>
    </xf>
    <xf numFmtId="180" fontId="2" fillId="0" borderId="28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2" fillId="0" borderId="11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180" fontId="2" fillId="0" borderId="5" xfId="0" applyNumberFormat="1" applyFont="1" applyBorder="1" applyAlignment="1">
      <alignment horizontal="right"/>
    </xf>
    <xf numFmtId="180" fontId="2" fillId="0" borderId="11" xfId="20" applyNumberFormat="1" applyFont="1" applyFill="1" applyBorder="1" applyAlignment="1">
      <alignment horizontal="right"/>
      <protection/>
    </xf>
    <xf numFmtId="180" fontId="2" fillId="0" borderId="21" xfId="20" applyNumberFormat="1" applyFont="1" applyFill="1" applyBorder="1" applyAlignment="1">
      <alignment horizontal="right"/>
      <protection/>
    </xf>
    <xf numFmtId="180" fontId="2" fillId="0" borderId="19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2" fillId="0" borderId="11" xfId="27" applyNumberFormat="1" applyFont="1" applyFill="1" applyBorder="1" applyAlignment="1">
      <alignment horizontal="center"/>
      <protection/>
    </xf>
    <xf numFmtId="2" fontId="2" fillId="0" borderId="28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0" fontId="2" fillId="0" borderId="11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80" fontId="2" fillId="0" borderId="7" xfId="0" applyNumberFormat="1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1" fontId="2" fillId="0" borderId="11" xfId="2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180" fontId="2" fillId="0" borderId="3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80" fontId="2" fillId="0" borderId="20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 horizontal="right"/>
    </xf>
    <xf numFmtId="2" fontId="2" fillId="0" borderId="11" xfId="19" applyNumberFormat="1" applyFont="1" applyFill="1" applyBorder="1" applyAlignment="1">
      <alignment horizontal="right"/>
      <protection/>
    </xf>
    <xf numFmtId="180" fontId="2" fillId="0" borderId="21" xfId="19" applyNumberFormat="1" applyFont="1" applyFill="1" applyBorder="1" applyAlignment="1">
      <alignment horizontal="right"/>
      <protection/>
    </xf>
    <xf numFmtId="2" fontId="2" fillId="0" borderId="0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2" fillId="0" borderId="11" xfId="24" applyNumberFormat="1" applyFont="1" applyFill="1" applyBorder="1" applyAlignment="1">
      <alignment horizontal="right"/>
      <protection/>
    </xf>
    <xf numFmtId="1" fontId="2" fillId="0" borderId="21" xfId="24" applyNumberFormat="1" applyFont="1" applyFill="1" applyBorder="1" applyAlignment="1">
      <alignment horizontal="right"/>
      <protection/>
    </xf>
    <xf numFmtId="1" fontId="2" fillId="0" borderId="28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2" fillId="0" borderId="0" xfId="24" applyNumberFormat="1" applyFont="1" applyFill="1" applyBorder="1" applyAlignment="1">
      <alignment horizontal="right"/>
      <protection/>
    </xf>
    <xf numFmtId="1" fontId="8" fillId="0" borderId="0" xfId="24" applyNumberFormat="1" applyFont="1" applyFill="1" applyBorder="1" applyAlignment="1">
      <alignment horizontal="right"/>
      <protection/>
    </xf>
    <xf numFmtId="180" fontId="2" fillId="0" borderId="0" xfId="24" applyNumberFormat="1" applyFont="1" applyFill="1" applyBorder="1" applyAlignment="1">
      <alignment horizontal="right"/>
      <protection/>
    </xf>
    <xf numFmtId="1" fontId="2" fillId="0" borderId="0" xfId="0" applyNumberFormat="1" applyFont="1" applyFill="1" applyBorder="1" applyAlignment="1" quotePrefix="1">
      <alignment horizontal="right"/>
    </xf>
    <xf numFmtId="0" fontId="9" fillId="0" borderId="0" xfId="0" applyFont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1" xfId="25" applyNumberFormat="1" applyFont="1" applyBorder="1" applyAlignment="1">
      <alignment/>
      <protection/>
    </xf>
    <xf numFmtId="1" fontId="2" fillId="0" borderId="11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80" fontId="11" fillId="0" borderId="5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180" fontId="11" fillId="0" borderId="7" xfId="0" applyNumberFormat="1" applyFont="1" applyBorder="1" applyAlignment="1">
      <alignment horizontal="right"/>
    </xf>
    <xf numFmtId="18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80" fontId="11" fillId="0" borderId="7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180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80" fontId="11" fillId="0" borderId="11" xfId="0" applyNumberFormat="1" applyFont="1" applyBorder="1" applyAlignment="1">
      <alignment horizontal="right"/>
    </xf>
    <xf numFmtId="180" fontId="11" fillId="0" borderId="11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11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" fontId="11" fillId="0" borderId="0" xfId="20" applyNumberFormat="1" applyFont="1" applyBorder="1" applyAlignment="1">
      <alignment horizontal="right"/>
      <protection/>
    </xf>
    <xf numFmtId="180" fontId="11" fillId="0" borderId="36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0" fontId="13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11" fillId="0" borderId="11" xfId="21" applyNumberFormat="1" applyFont="1" applyBorder="1" applyAlignment="1">
      <alignment/>
      <protection/>
    </xf>
    <xf numFmtId="1" fontId="11" fillId="0" borderId="11" xfId="0" applyNumberFormat="1" applyFont="1" applyBorder="1" applyAlignment="1">
      <alignment horizontal="right"/>
    </xf>
    <xf numFmtId="0" fontId="11" fillId="0" borderId="7" xfId="0" applyFont="1" applyBorder="1" applyAlignment="1">
      <alignment/>
    </xf>
    <xf numFmtId="1" fontId="12" fillId="0" borderId="14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0" fontId="2" fillId="0" borderId="37" xfId="0" applyFont="1" applyBorder="1" applyAlignment="1">
      <alignment/>
    </xf>
    <xf numFmtId="2" fontId="6" fillId="0" borderId="18" xfId="0" applyNumberFormat="1" applyFont="1" applyFill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2" fontId="6" fillId="0" borderId="20" xfId="0" applyNumberFormat="1" applyFont="1" applyFill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180" fontId="2" fillId="0" borderId="38" xfId="0" applyNumberFormat="1" applyFont="1" applyFill="1" applyBorder="1" applyAlignment="1">
      <alignment horizontal="right"/>
    </xf>
    <xf numFmtId="180" fontId="2" fillId="0" borderId="33" xfId="0" applyNumberFormat="1" applyFont="1" applyFill="1" applyBorder="1" applyAlignment="1">
      <alignment horizontal="right"/>
    </xf>
    <xf numFmtId="180" fontId="2" fillId="0" borderId="21" xfId="26" applyNumberFormat="1" applyFont="1" applyFill="1" applyBorder="1" applyAlignment="1">
      <alignment horizontal="right"/>
      <protection/>
    </xf>
    <xf numFmtId="1" fontId="5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2" fillId="0" borderId="21" xfId="27" applyNumberFormat="1" applyFont="1" applyFill="1" applyBorder="1" applyAlignment="1">
      <alignment horizontal="center"/>
      <protection/>
    </xf>
    <xf numFmtId="2" fontId="2" fillId="0" borderId="31" xfId="0" applyNumberFormat="1" applyFont="1" applyFill="1" applyBorder="1" applyAlignment="1">
      <alignment horizontal="center"/>
    </xf>
    <xf numFmtId="1" fontId="11" fillId="0" borderId="18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1" fontId="11" fillId="0" borderId="21" xfId="0" applyNumberFormat="1" applyFont="1" applyBorder="1" applyAlignment="1">
      <alignment horizontal="right"/>
    </xf>
    <xf numFmtId="1" fontId="12" fillId="0" borderId="35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2" fillId="0" borderId="20" xfId="0" applyNumberFormat="1" applyFont="1" applyBorder="1" applyAlignment="1">
      <alignment horizontal="right"/>
    </xf>
    <xf numFmtId="1" fontId="2" fillId="0" borderId="31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2" fillId="0" borderId="21" xfId="23" applyNumberFormat="1" applyFont="1" applyFill="1" applyBorder="1" applyAlignment="1">
      <alignment horizontal="center"/>
      <protection/>
    </xf>
    <xf numFmtId="1" fontId="2" fillId="0" borderId="18" xfId="0" applyNumberFormat="1" applyFont="1" applyFill="1" applyBorder="1" applyAlignment="1">
      <alignment horizontal="right"/>
    </xf>
    <xf numFmtId="1" fontId="2" fillId="0" borderId="21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1" fontId="6" fillId="0" borderId="18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2" fillId="0" borderId="21" xfId="25" applyNumberFormat="1" applyFont="1" applyBorder="1" applyAlignment="1">
      <alignment/>
      <protection/>
    </xf>
    <xf numFmtId="1" fontId="2" fillId="0" borderId="21" xfId="0" applyNumberFormat="1" applyFont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2" fillId="0" borderId="21" xfId="0" applyNumberFormat="1" applyFont="1" applyFill="1" applyBorder="1" applyAlignment="1">
      <alignment/>
    </xf>
    <xf numFmtId="180" fontId="2" fillId="0" borderId="38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1" fontId="11" fillId="0" borderId="9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38" xfId="0" applyNumberFormat="1" applyFont="1" applyBorder="1" applyAlignment="1">
      <alignment/>
    </xf>
    <xf numFmtId="1" fontId="11" fillId="0" borderId="21" xfId="21" applyNumberFormat="1" applyFont="1" applyBorder="1" applyAlignment="1">
      <alignment/>
      <protection/>
    </xf>
    <xf numFmtId="180" fontId="11" fillId="0" borderId="11" xfId="21" applyNumberFormat="1" applyFont="1" applyBorder="1" applyAlignment="1">
      <alignment/>
      <protection/>
    </xf>
    <xf numFmtId="180" fontId="2" fillId="0" borderId="19" xfId="0" applyNumberFormat="1" applyFont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1" fontId="2" fillId="0" borderId="21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2" fillId="0" borderId="22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25" xfId="0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 horizontal="center"/>
    </xf>
    <xf numFmtId="0" fontId="2" fillId="0" borderId="5" xfId="0" applyFont="1" applyFill="1" applyBorder="1" applyAlignment="1" quotePrefix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4" fontId="12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6" xfId="0" applyFont="1" applyFill="1" applyBorder="1" applyAlignment="1">
      <alignment horizontal="center"/>
    </xf>
    <xf numFmtId="180" fontId="2" fillId="0" borderId="28" xfId="0" applyNumberFormat="1" applyFont="1" applyBorder="1" applyAlignment="1">
      <alignment horizontal="right"/>
    </xf>
    <xf numFmtId="180" fontId="5" fillId="0" borderId="28" xfId="0" applyNumberFormat="1" applyFont="1" applyFill="1" applyBorder="1" applyAlignment="1">
      <alignment horizontal="right"/>
    </xf>
    <xf numFmtId="180" fontId="2" fillId="0" borderId="2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 horizontal="left"/>
    </xf>
    <xf numFmtId="1" fontId="2" fillId="0" borderId="28" xfId="0" applyNumberFormat="1" applyFont="1" applyBorder="1" applyAlignment="1">
      <alignment horizontal="right"/>
    </xf>
    <xf numFmtId="1" fontId="2" fillId="0" borderId="31" xfId="0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30" xfId="0" applyFont="1" applyBorder="1" applyAlignment="1">
      <alignment horizontal="center"/>
    </xf>
    <xf numFmtId="180" fontId="11" fillId="0" borderId="28" xfId="0" applyNumberFormat="1" applyFont="1" applyBorder="1" applyAlignment="1">
      <alignment horizontal="right"/>
    </xf>
    <xf numFmtId="1" fontId="11" fillId="0" borderId="28" xfId="0" applyNumberFormat="1" applyFont="1" applyBorder="1" applyAlignment="1">
      <alignment horizontal="right"/>
    </xf>
    <xf numFmtId="1" fontId="11" fillId="0" borderId="31" xfId="0" applyNumberFormat="1" applyFont="1" applyBorder="1" applyAlignment="1">
      <alignment horizontal="right"/>
    </xf>
    <xf numFmtId="0" fontId="11" fillId="0" borderId="9" xfId="0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50" xfId="0" applyNumberFormat="1" applyFont="1" applyFill="1" applyBorder="1" applyAlignment="1">
      <alignment horizontal="right"/>
    </xf>
    <xf numFmtId="0" fontId="2" fillId="0" borderId="45" xfId="0" applyFont="1" applyBorder="1" applyAlignment="1">
      <alignment/>
    </xf>
    <xf numFmtId="0" fontId="2" fillId="0" borderId="42" xfId="0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180" fontId="11" fillId="0" borderId="12" xfId="0" applyNumberFormat="1" applyFont="1" applyBorder="1" applyAlignment="1">
      <alignment/>
    </xf>
    <xf numFmtId="0" fontId="11" fillId="0" borderId="9" xfId="0" applyFont="1" applyBorder="1" applyAlignment="1">
      <alignment horizontal="left"/>
    </xf>
    <xf numFmtId="180" fontId="2" fillId="0" borderId="0" xfId="0" applyNumberFormat="1" applyFont="1" applyFill="1" applyAlignment="1">
      <alignment horizontal="right"/>
    </xf>
    <xf numFmtId="180" fontId="2" fillId="0" borderId="5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33" xfId="0" applyNumberFormat="1" applyFont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2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/>
    </xf>
    <xf numFmtId="1" fontId="11" fillId="2" borderId="7" xfId="0" applyNumberFormat="1" applyFont="1" applyFill="1" applyBorder="1" applyAlignment="1">
      <alignment/>
    </xf>
    <xf numFmtId="1" fontId="11" fillId="2" borderId="12" xfId="0" applyNumberFormat="1" applyFont="1" applyFill="1" applyBorder="1" applyAlignment="1">
      <alignment/>
    </xf>
    <xf numFmtId="1" fontId="11" fillId="2" borderId="11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/>
    </xf>
    <xf numFmtId="1" fontId="11" fillId="2" borderId="11" xfId="0" applyNumberFormat="1" applyFont="1" applyFill="1" applyBorder="1" applyAlignment="1">
      <alignment/>
    </xf>
    <xf numFmtId="1" fontId="11" fillId="2" borderId="11" xfId="0" applyNumberFormat="1" applyFont="1" applyFill="1" applyBorder="1" applyAlignment="1">
      <alignment/>
    </xf>
    <xf numFmtId="1" fontId="11" fillId="2" borderId="11" xfId="21" applyNumberFormat="1" applyFont="1" applyFill="1" applyBorder="1" applyAlignment="1">
      <alignment/>
      <protection/>
    </xf>
    <xf numFmtId="1" fontId="11" fillId="2" borderId="28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80" fontId="2" fillId="0" borderId="22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180" fontId="6" fillId="0" borderId="28" xfId="22" applyNumberFormat="1" applyFont="1" applyFill="1" applyBorder="1" applyAlignment="1">
      <alignment horizontal="right"/>
      <protection/>
    </xf>
    <xf numFmtId="180" fontId="6" fillId="0" borderId="31" xfId="22" applyNumberFormat="1" applyFont="1" applyFill="1" applyBorder="1" applyAlignment="1">
      <alignment horizontal="right"/>
      <protection/>
    </xf>
    <xf numFmtId="180" fontId="2" fillId="0" borderId="28" xfId="22" applyNumberFormat="1" applyFont="1" applyFill="1" applyBorder="1" applyAlignment="1">
      <alignment horizontal="right"/>
      <protection/>
    </xf>
    <xf numFmtId="180" fontId="6" fillId="0" borderId="1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5" xfId="0" applyFont="1" applyBorder="1" applyAlignment="1">
      <alignment/>
    </xf>
    <xf numFmtId="1" fontId="5" fillId="0" borderId="29" xfId="0" applyNumberFormat="1" applyFont="1" applyFill="1" applyBorder="1" applyAlignment="1">
      <alignment horizontal="center"/>
    </xf>
    <xf numFmtId="180" fontId="2" fillId="0" borderId="31" xfId="0" applyNumberFormat="1" applyFont="1" applyBorder="1" applyAlignment="1">
      <alignment horizontal="right"/>
    </xf>
    <xf numFmtId="0" fontId="2" fillId="0" borderId="5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180" fontId="11" fillId="0" borderId="28" xfId="0" applyNumberFormat="1" applyFont="1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22" xfId="0" applyFont="1" applyBorder="1" applyAlignment="1">
      <alignment/>
    </xf>
    <xf numFmtId="180" fontId="11" fillId="0" borderId="22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" fontId="11" fillId="2" borderId="22" xfId="0" applyNumberFormat="1" applyFont="1" applyFill="1" applyBorder="1" applyAlignment="1">
      <alignment/>
    </xf>
    <xf numFmtId="1" fontId="11" fillId="0" borderId="33" xfId="0" applyNumberFormat="1" applyFont="1" applyBorder="1" applyAlignment="1">
      <alignment/>
    </xf>
    <xf numFmtId="1" fontId="11" fillId="2" borderId="5" xfId="0" applyNumberFormat="1" applyFont="1" applyFill="1" applyBorder="1" applyAlignment="1">
      <alignment horizontal="right"/>
    </xf>
    <xf numFmtId="180" fontId="5" fillId="0" borderId="57" xfId="0" applyNumberFormat="1" applyFont="1" applyFill="1" applyBorder="1" applyAlignment="1">
      <alignment/>
    </xf>
    <xf numFmtId="180" fontId="5" fillId="0" borderId="17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/>
    </xf>
    <xf numFmtId="180" fontId="5" fillId="0" borderId="23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51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6" fillId="0" borderId="19" xfId="0" applyNumberFormat="1" applyFont="1" applyFill="1" applyBorder="1" applyAlignment="1">
      <alignment horizontal="right"/>
    </xf>
    <xf numFmtId="1" fontId="13" fillId="2" borderId="11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top" wrapText="1"/>
    </xf>
    <xf numFmtId="0" fontId="2" fillId="0" borderId="58" xfId="0" applyFont="1" applyBorder="1" applyAlignment="1">
      <alignment/>
    </xf>
    <xf numFmtId="180" fontId="2" fillId="0" borderId="7" xfId="0" applyNumberFormat="1" applyFont="1" applyFill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0" fontId="14" fillId="0" borderId="5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" fillId="0" borderId="59" xfId="0" applyFont="1" applyBorder="1" applyAlignment="1">
      <alignment/>
    </xf>
    <xf numFmtId="180" fontId="5" fillId="0" borderId="35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/>
    </xf>
    <xf numFmtId="1" fontId="2" fillId="0" borderId="61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 shrinkToFit="1"/>
    </xf>
    <xf numFmtId="0" fontId="5" fillId="0" borderId="2" xfId="0" applyFont="1" applyFill="1" applyBorder="1" applyAlignment="1">
      <alignment horizontal="center" vertical="top" wrapText="1" shrinkToFi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lentelė15" xfId="19"/>
    <cellStyle name="Normal_lentelė4" xfId="20"/>
    <cellStyle name="Normal_lentelė6" xfId="21"/>
    <cellStyle name="Normal_Sheet1" xfId="22"/>
    <cellStyle name="Normal_Sheet16" xfId="23"/>
    <cellStyle name="Normal_Sheet17" xfId="24"/>
    <cellStyle name="Normal_Sheet18" xfId="25"/>
    <cellStyle name="Normal_Sheet2" xfId="26"/>
    <cellStyle name="Normal_Sheet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Kuro sąnaudos pagal rūšis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lentele6!#REF!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lentele6!#REF!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0</xdr:rowOff>
    </xdr:from>
    <xdr:to>
      <xdr:col>9</xdr:col>
      <xdr:colOff>333375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42900" y="2895600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1">
      <selection activeCell="A45" sqref="A45"/>
    </sheetView>
  </sheetViews>
  <sheetFormatPr defaultColWidth="9.140625" defaultRowHeight="12.75"/>
  <cols>
    <col min="1" max="1" width="4.57421875" style="8" customWidth="1"/>
    <col min="2" max="2" width="27.57421875" style="8" customWidth="1"/>
    <col min="3" max="3" width="15.57421875" style="8" customWidth="1"/>
    <col min="4" max="4" width="15.00390625" style="8" customWidth="1"/>
    <col min="5" max="5" width="16.421875" style="8" customWidth="1"/>
    <col min="6" max="6" width="17.421875" style="8" customWidth="1"/>
    <col min="8" max="8" width="16.140625" style="0" bestFit="1" customWidth="1"/>
    <col min="10" max="16384" width="9.140625" style="8" customWidth="1"/>
  </cols>
  <sheetData>
    <row r="1" spans="1:6" ht="15.75">
      <c r="A1" s="6"/>
      <c r="B1" s="6"/>
      <c r="C1" s="6"/>
      <c r="D1" s="6"/>
      <c r="E1" s="6"/>
      <c r="F1" s="7" t="s">
        <v>0</v>
      </c>
    </row>
    <row r="2" spans="1:6" ht="15.75" customHeight="1">
      <c r="A2" s="524" t="s">
        <v>97</v>
      </c>
      <c r="B2" s="524"/>
      <c r="C2" s="524"/>
      <c r="D2" s="524"/>
      <c r="E2" s="524"/>
      <c r="F2" s="524"/>
    </row>
    <row r="3" spans="1:6" ht="15.75" customHeight="1">
      <c r="A3" s="524"/>
      <c r="B3" s="524"/>
      <c r="C3" s="524"/>
      <c r="D3" s="524"/>
      <c r="E3" s="524"/>
      <c r="F3" s="524"/>
    </row>
    <row r="4" spans="1:6" ht="15.75" customHeight="1">
      <c r="A4" s="524"/>
      <c r="B4" s="524"/>
      <c r="C4" s="524"/>
      <c r="D4" s="524"/>
      <c r="E4" s="524"/>
      <c r="F4" s="524"/>
    </row>
    <row r="5" ht="16.5" thickBot="1"/>
    <row r="6" spans="1:6" ht="15.75">
      <c r="A6" s="527" t="s">
        <v>40</v>
      </c>
      <c r="B6" s="530" t="s">
        <v>7</v>
      </c>
      <c r="C6" s="525" t="s">
        <v>65</v>
      </c>
      <c r="D6" s="533" t="s">
        <v>66</v>
      </c>
      <c r="E6" s="535" t="s">
        <v>67</v>
      </c>
      <c r="F6" s="537" t="s">
        <v>68</v>
      </c>
    </row>
    <row r="7" spans="1:6" ht="14.25" customHeight="1">
      <c r="A7" s="528"/>
      <c r="B7" s="531"/>
      <c r="C7" s="526"/>
      <c r="D7" s="534"/>
      <c r="E7" s="536"/>
      <c r="F7" s="538"/>
    </row>
    <row r="8" spans="1:6" ht="15" customHeight="1">
      <c r="A8" s="528"/>
      <c r="B8" s="531"/>
      <c r="C8" s="526"/>
      <c r="D8" s="534"/>
      <c r="E8" s="536"/>
      <c r="F8" s="538"/>
    </row>
    <row r="9" spans="1:6" ht="0.75" customHeight="1">
      <c r="A9" s="528"/>
      <c r="B9" s="531"/>
      <c r="C9" s="526"/>
      <c r="D9" s="534"/>
      <c r="E9" s="536"/>
      <c r="F9" s="538"/>
    </row>
    <row r="10" spans="1:6" ht="16.5" thickBot="1">
      <c r="A10" s="529"/>
      <c r="B10" s="532"/>
      <c r="C10" s="390" t="s">
        <v>153</v>
      </c>
      <c r="D10" s="391" t="s">
        <v>154</v>
      </c>
      <c r="E10" s="392" t="s">
        <v>155</v>
      </c>
      <c r="F10" s="393" t="s">
        <v>156</v>
      </c>
    </row>
    <row r="11" spans="1:6" ht="15.75" customHeight="1" thickBot="1">
      <c r="A11" s="9">
        <v>1</v>
      </c>
      <c r="B11" s="10">
        <v>2</v>
      </c>
      <c r="C11" s="11">
        <v>3</v>
      </c>
      <c r="D11" s="10">
        <v>4</v>
      </c>
      <c r="E11" s="12">
        <v>5</v>
      </c>
      <c r="F11" s="10">
        <v>6</v>
      </c>
    </row>
    <row r="12" spans="1:6" ht="15.75" customHeight="1">
      <c r="A12" s="13">
        <v>1</v>
      </c>
      <c r="B12" s="14" t="s">
        <v>13</v>
      </c>
      <c r="C12" s="15">
        <v>3039.3</v>
      </c>
      <c r="D12" s="16">
        <v>141.21</v>
      </c>
      <c r="E12" s="16">
        <v>45.73</v>
      </c>
      <c r="F12" s="245">
        <v>36.16</v>
      </c>
    </row>
    <row r="13" spans="1:6" ht="15.75" customHeight="1" thickBot="1">
      <c r="A13" s="17"/>
      <c r="B13" s="18" t="s">
        <v>14</v>
      </c>
      <c r="C13" s="19">
        <v>2606</v>
      </c>
      <c r="D13" s="20">
        <v>141.69</v>
      </c>
      <c r="E13" s="20">
        <v>45.79</v>
      </c>
      <c r="F13" s="246">
        <v>37.11</v>
      </c>
    </row>
    <row r="14" spans="1:6" ht="15.75" customHeight="1">
      <c r="A14" s="13">
        <v>2</v>
      </c>
      <c r="B14" s="14" t="s">
        <v>15</v>
      </c>
      <c r="C14" s="15">
        <v>2015.5</v>
      </c>
      <c r="D14" s="16">
        <v>145.55</v>
      </c>
      <c r="E14" s="16">
        <v>47.4</v>
      </c>
      <c r="F14" s="245">
        <v>22.04</v>
      </c>
    </row>
    <row r="15" spans="1:6" ht="15.75" customHeight="1" thickBot="1">
      <c r="A15" s="21"/>
      <c r="B15" s="22" t="s">
        <v>14</v>
      </c>
      <c r="C15" s="19">
        <v>1710.6</v>
      </c>
      <c r="D15" s="20">
        <v>145.5</v>
      </c>
      <c r="E15" s="20">
        <v>46.93</v>
      </c>
      <c r="F15" s="246">
        <v>20.7</v>
      </c>
    </row>
    <row r="16" spans="1:6" ht="15.75" customHeight="1">
      <c r="A16" s="23">
        <v>3</v>
      </c>
      <c r="B16" s="24" t="s">
        <v>16</v>
      </c>
      <c r="C16" s="33">
        <v>919</v>
      </c>
      <c r="D16" s="438">
        <v>143.29</v>
      </c>
      <c r="E16" s="438">
        <v>45.13</v>
      </c>
      <c r="F16" s="439">
        <v>22.07</v>
      </c>
    </row>
    <row r="17" spans="1:6" ht="15.75" customHeight="1" thickBot="1">
      <c r="A17" s="21"/>
      <c r="B17" s="22" t="s">
        <v>17</v>
      </c>
      <c r="C17" s="19">
        <v>372</v>
      </c>
      <c r="D17" s="20">
        <v>145.64</v>
      </c>
      <c r="E17" s="20">
        <v>50.5</v>
      </c>
      <c r="F17" s="246">
        <v>20.17</v>
      </c>
    </row>
    <row r="18" spans="1:6" ht="15.75" customHeight="1">
      <c r="A18" s="25">
        <v>4</v>
      </c>
      <c r="B18" s="28" t="s">
        <v>19</v>
      </c>
      <c r="C18" s="15">
        <v>883.63</v>
      </c>
      <c r="D18" s="16">
        <v>144.52</v>
      </c>
      <c r="E18" s="16">
        <v>45.47</v>
      </c>
      <c r="F18" s="245">
        <v>21.04</v>
      </c>
    </row>
    <row r="19" spans="1:6" ht="15.75" customHeight="1">
      <c r="A19" s="27">
        <v>5</v>
      </c>
      <c r="B19" s="26" t="s">
        <v>18</v>
      </c>
      <c r="C19" s="8">
        <v>588.3</v>
      </c>
      <c r="D19" s="30">
        <v>138.4</v>
      </c>
      <c r="E19" s="30">
        <v>45.88</v>
      </c>
      <c r="F19" s="247">
        <v>19.48</v>
      </c>
    </row>
    <row r="20" spans="1:6" ht="15.75" customHeight="1">
      <c r="A20" s="25">
        <v>6</v>
      </c>
      <c r="B20" s="28" t="s">
        <v>22</v>
      </c>
      <c r="C20" s="33">
        <v>175.1</v>
      </c>
      <c r="D20" s="35">
        <v>145.88</v>
      </c>
      <c r="E20" s="35">
        <v>50.19</v>
      </c>
      <c r="F20" s="248">
        <v>23.02</v>
      </c>
    </row>
    <row r="21" spans="1:6" ht="15.75" customHeight="1">
      <c r="A21" s="25">
        <v>7</v>
      </c>
      <c r="B21" s="28" t="s">
        <v>25</v>
      </c>
      <c r="C21" s="31">
        <v>171.1</v>
      </c>
      <c r="D21" s="34">
        <v>150.9</v>
      </c>
      <c r="E21" s="32">
        <v>46.2</v>
      </c>
      <c r="F21" s="249">
        <v>24.6</v>
      </c>
    </row>
    <row r="22" spans="1:6" ht="15.75" customHeight="1">
      <c r="A22" s="25">
        <v>8</v>
      </c>
      <c r="B22" s="28" t="s">
        <v>26</v>
      </c>
      <c r="C22" s="33">
        <v>169.9</v>
      </c>
      <c r="D22" s="35">
        <v>144.2</v>
      </c>
      <c r="E22" s="35">
        <v>43.28</v>
      </c>
      <c r="F22" s="250">
        <v>11.95</v>
      </c>
    </row>
    <row r="23" spans="1:6" ht="15.75" customHeight="1">
      <c r="A23" s="27">
        <v>9</v>
      </c>
      <c r="B23" s="28" t="s">
        <v>27</v>
      </c>
      <c r="C23" s="31">
        <v>136.3</v>
      </c>
      <c r="D23" s="34">
        <v>148.4</v>
      </c>
      <c r="E23" s="34">
        <v>54.09</v>
      </c>
      <c r="F23" s="249">
        <v>24.43</v>
      </c>
    </row>
    <row r="24" spans="1:6" ht="15.75" customHeight="1">
      <c r="A24" s="25">
        <v>10</v>
      </c>
      <c r="B24" s="28" t="s">
        <v>30</v>
      </c>
      <c r="C24" s="31">
        <v>89.1</v>
      </c>
      <c r="D24" s="34">
        <v>148.9</v>
      </c>
      <c r="E24" s="34">
        <v>50.51</v>
      </c>
      <c r="F24" s="249">
        <v>20.25</v>
      </c>
    </row>
    <row r="25" spans="1:6" ht="15.75" customHeight="1">
      <c r="A25" s="25">
        <v>11</v>
      </c>
      <c r="B25" s="28" t="s">
        <v>23</v>
      </c>
      <c r="C25" s="31">
        <v>88.9</v>
      </c>
      <c r="D25" s="34">
        <v>154.73</v>
      </c>
      <c r="E25" s="34">
        <v>49.9</v>
      </c>
      <c r="F25" s="249">
        <v>25.23</v>
      </c>
    </row>
    <row r="26" spans="1:6" ht="15.75" customHeight="1">
      <c r="A26" s="25">
        <v>12</v>
      </c>
      <c r="B26" s="28" t="s">
        <v>32</v>
      </c>
      <c r="C26" s="33">
        <v>42.3</v>
      </c>
      <c r="D26" s="35">
        <v>159.6</v>
      </c>
      <c r="E26" s="35">
        <v>58.2</v>
      </c>
      <c r="F26" s="248">
        <v>21.9</v>
      </c>
    </row>
    <row r="27" spans="1:6" ht="15.75" customHeight="1">
      <c r="A27" s="27">
        <v>13</v>
      </c>
      <c r="B27" s="28" t="s">
        <v>31</v>
      </c>
      <c r="C27" s="28">
        <v>69.2</v>
      </c>
      <c r="D27" s="35">
        <v>133.32</v>
      </c>
      <c r="E27" s="35">
        <v>47.9</v>
      </c>
      <c r="F27" s="248">
        <v>14.73</v>
      </c>
    </row>
    <row r="28" spans="1:6" ht="15.75" customHeight="1">
      <c r="A28" s="25">
        <v>14</v>
      </c>
      <c r="B28" s="28" t="s">
        <v>24</v>
      </c>
      <c r="C28" s="8">
        <v>51.2</v>
      </c>
      <c r="D28" s="35">
        <v>166.8</v>
      </c>
      <c r="E28" s="35">
        <v>58.3</v>
      </c>
      <c r="F28" s="248">
        <v>24.6</v>
      </c>
    </row>
    <row r="29" spans="1:6" ht="15.75" customHeight="1">
      <c r="A29" s="25">
        <v>15</v>
      </c>
      <c r="B29" s="28" t="s">
        <v>29</v>
      </c>
      <c r="C29" s="31">
        <v>52.7</v>
      </c>
      <c r="D29" s="34">
        <v>150.43</v>
      </c>
      <c r="E29" s="34">
        <v>43.24</v>
      </c>
      <c r="F29" s="249">
        <v>26.62</v>
      </c>
    </row>
    <row r="30" spans="1:6" ht="15.75" customHeight="1">
      <c r="A30" s="25">
        <v>16</v>
      </c>
      <c r="B30" s="28" t="s">
        <v>34</v>
      </c>
      <c r="C30" s="31">
        <v>43.5</v>
      </c>
      <c r="D30" s="34">
        <v>147.08</v>
      </c>
      <c r="E30" s="34">
        <v>53.1</v>
      </c>
      <c r="F30" s="249">
        <v>20.21</v>
      </c>
    </row>
    <row r="31" spans="1:6" ht="15.75" customHeight="1">
      <c r="A31" s="27">
        <v>17</v>
      </c>
      <c r="B31" s="28" t="s">
        <v>33</v>
      </c>
      <c r="C31" s="36">
        <v>41.6</v>
      </c>
      <c r="D31" s="32">
        <v>152</v>
      </c>
      <c r="E31" s="32">
        <v>52</v>
      </c>
      <c r="F31" s="251">
        <v>25.3</v>
      </c>
    </row>
    <row r="32" spans="1:6" ht="15.75" customHeight="1">
      <c r="A32" s="25">
        <v>18</v>
      </c>
      <c r="B32" s="28" t="s">
        <v>39</v>
      </c>
      <c r="C32" s="31">
        <v>40</v>
      </c>
      <c r="D32" s="34">
        <v>145.95</v>
      </c>
      <c r="E32" s="34">
        <v>23.73</v>
      </c>
      <c r="F32" s="249">
        <v>30.31</v>
      </c>
    </row>
    <row r="33" spans="1:6" ht="15.75" customHeight="1">
      <c r="A33" s="25">
        <v>19</v>
      </c>
      <c r="B33" s="28" t="s">
        <v>28</v>
      </c>
      <c r="C33" s="33">
        <v>22.1</v>
      </c>
      <c r="D33" s="35">
        <v>165.4</v>
      </c>
      <c r="E33" s="35">
        <v>76.3</v>
      </c>
      <c r="F33" s="248">
        <v>18</v>
      </c>
    </row>
    <row r="34" spans="1:6" ht="15.75" customHeight="1">
      <c r="A34" s="25">
        <v>20</v>
      </c>
      <c r="B34" s="37" t="s">
        <v>70</v>
      </c>
      <c r="C34" s="33">
        <v>28</v>
      </c>
      <c r="D34" s="35">
        <v>146.62</v>
      </c>
      <c r="E34" s="35">
        <v>45.92</v>
      </c>
      <c r="F34" s="248">
        <v>16.44</v>
      </c>
    </row>
    <row r="35" spans="1:6" ht="15.75" customHeight="1" thickBot="1">
      <c r="A35" s="98">
        <v>21</v>
      </c>
      <c r="B35" s="99" t="s">
        <v>21</v>
      </c>
      <c r="C35" s="38">
        <v>11.14</v>
      </c>
      <c r="D35" s="39">
        <v>147</v>
      </c>
      <c r="E35" s="39">
        <v>64.78</v>
      </c>
      <c r="F35" s="252">
        <v>28.16</v>
      </c>
    </row>
    <row r="36" spans="1:6" ht="15.75" customHeight="1" thickBot="1">
      <c r="A36" s="448">
        <v>22</v>
      </c>
      <c r="B36" s="369" t="s">
        <v>98</v>
      </c>
      <c r="C36" s="335">
        <v>626</v>
      </c>
      <c r="D36" s="471">
        <v>138.34</v>
      </c>
      <c r="E36" s="471">
        <v>48.77</v>
      </c>
      <c r="F36" s="472">
        <v>17.18</v>
      </c>
    </row>
    <row r="37" spans="1:6" ht="15.75" customHeight="1">
      <c r="A37" s="23"/>
      <c r="B37" s="482" t="s">
        <v>150</v>
      </c>
      <c r="C37" s="15">
        <v>162.6</v>
      </c>
      <c r="D37" s="15">
        <v>138.49</v>
      </c>
      <c r="E37" s="15">
        <v>47.84</v>
      </c>
      <c r="F37" s="437">
        <v>15.21</v>
      </c>
    </row>
    <row r="38" spans="1:6" ht="15.75" customHeight="1">
      <c r="A38" s="27"/>
      <c r="B38" s="28" t="s">
        <v>101</v>
      </c>
      <c r="C38" s="31">
        <v>241.124</v>
      </c>
      <c r="D38" s="31">
        <v>142</v>
      </c>
      <c r="E38" s="31">
        <v>46.92</v>
      </c>
      <c r="F38" s="153">
        <v>17.3</v>
      </c>
    </row>
    <row r="39" spans="1:6" ht="15.75" customHeight="1">
      <c r="A39" s="27"/>
      <c r="B39" s="355" t="s">
        <v>100</v>
      </c>
      <c r="C39" s="483">
        <v>90.625</v>
      </c>
      <c r="D39" s="434">
        <v>131.84</v>
      </c>
      <c r="E39" s="436">
        <v>44.89</v>
      </c>
      <c r="F39" s="435">
        <v>19.58</v>
      </c>
    </row>
    <row r="40" spans="1:6" ht="15.75" customHeight="1">
      <c r="A40" s="27"/>
      <c r="B40" s="28" t="s">
        <v>99</v>
      </c>
      <c r="C40" s="31">
        <v>106.7</v>
      </c>
      <c r="D40" s="31">
        <v>143.51</v>
      </c>
      <c r="E40" s="31">
        <v>48.67</v>
      </c>
      <c r="F40" s="153">
        <v>17.94</v>
      </c>
    </row>
    <row r="41" spans="1:6" ht="15.75" customHeight="1">
      <c r="A41" s="98"/>
      <c r="B41" s="28" t="s">
        <v>102</v>
      </c>
      <c r="C41" s="31" t="s">
        <v>144</v>
      </c>
      <c r="D41" s="31" t="s">
        <v>144</v>
      </c>
      <c r="E41" s="31" t="s">
        <v>144</v>
      </c>
      <c r="F41" s="153" t="s">
        <v>144</v>
      </c>
    </row>
    <row r="42" spans="1:6" ht="15.75" customHeight="1" thickBot="1">
      <c r="A42" s="21"/>
      <c r="B42" s="22" t="s">
        <v>103</v>
      </c>
      <c r="C42" s="19">
        <v>25</v>
      </c>
      <c r="D42" s="19">
        <v>151</v>
      </c>
      <c r="E42" s="19">
        <v>72</v>
      </c>
      <c r="F42" s="484">
        <v>16.84</v>
      </c>
    </row>
    <row r="43" spans="1:6" ht="15.75" customHeight="1" thickBot="1">
      <c r="A43" s="522" t="s">
        <v>35</v>
      </c>
      <c r="B43" s="523"/>
      <c r="C43" s="479">
        <v>9303.9</v>
      </c>
      <c r="D43" s="480">
        <v>143.3</v>
      </c>
      <c r="E43" s="480">
        <v>46.69</v>
      </c>
      <c r="F43" s="481">
        <v>26.01</v>
      </c>
    </row>
    <row r="44" ht="15.75" customHeight="1">
      <c r="B44" s="69"/>
    </row>
    <row r="45" ht="15.75" customHeight="1">
      <c r="A45" s="8" t="s">
        <v>202</v>
      </c>
    </row>
    <row r="46" ht="15.75" customHeight="1">
      <c r="A46" s="8" t="s">
        <v>158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8">
    <mergeCell ref="A43:B43"/>
    <mergeCell ref="A2:F4"/>
    <mergeCell ref="C6:C9"/>
    <mergeCell ref="A6:A10"/>
    <mergeCell ref="B6:B10"/>
    <mergeCell ref="D6:D9"/>
    <mergeCell ref="E6:E9"/>
    <mergeCell ref="F6:F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">
      <selection activeCell="F41" sqref="F41"/>
    </sheetView>
  </sheetViews>
  <sheetFormatPr defaultColWidth="9.140625" defaultRowHeight="15.75" customHeight="1"/>
  <cols>
    <col min="1" max="1" width="4.7109375" style="1" customWidth="1"/>
    <col min="2" max="2" width="27.421875" style="1" customWidth="1"/>
    <col min="3" max="3" width="24.421875" style="1" customWidth="1"/>
    <col min="4" max="4" width="40.7109375" style="1" customWidth="1"/>
    <col min="5" max="6" width="28.421875" style="1" customWidth="1"/>
    <col min="7" max="16384" width="7.8515625" style="1" customWidth="1"/>
  </cols>
  <sheetData>
    <row r="1" spans="4:5" ht="15.75" customHeight="1">
      <c r="D1" s="42" t="s">
        <v>198</v>
      </c>
      <c r="E1" s="112"/>
    </row>
    <row r="2" ht="15.75" customHeight="1">
      <c r="E2" s="2"/>
    </row>
    <row r="3" spans="1:5" ht="15.75" customHeight="1">
      <c r="A3" s="559" t="s">
        <v>138</v>
      </c>
      <c r="B3" s="559"/>
      <c r="C3" s="559"/>
      <c r="D3" s="559"/>
      <c r="E3" s="2"/>
    </row>
    <row r="4" spans="1:5" ht="15.75" customHeight="1">
      <c r="A4" s="559"/>
      <c r="B4" s="559"/>
      <c r="C4" s="559"/>
      <c r="D4" s="559"/>
      <c r="E4" s="2"/>
    </row>
    <row r="5" spans="1:5" ht="15.75" customHeight="1">
      <c r="A5" s="2"/>
      <c r="B5" s="4"/>
      <c r="C5" s="2"/>
      <c r="D5" s="2"/>
      <c r="E5" s="2"/>
    </row>
    <row r="6" spans="1:5" ht="19.5" thickBot="1">
      <c r="A6" s="2"/>
      <c r="D6" s="43" t="s">
        <v>159</v>
      </c>
      <c r="E6" s="8"/>
    </row>
    <row r="7" spans="1:5" ht="15.75" customHeight="1">
      <c r="A7" s="546" t="s">
        <v>40</v>
      </c>
      <c r="B7" s="546" t="s">
        <v>7</v>
      </c>
      <c r="C7" s="574" t="s">
        <v>105</v>
      </c>
      <c r="D7" s="575"/>
      <c r="E7" s="8"/>
    </row>
    <row r="8" spans="1:5" ht="15.75" customHeight="1" thickBot="1">
      <c r="A8" s="547"/>
      <c r="B8" s="547"/>
      <c r="C8" s="576"/>
      <c r="D8" s="577"/>
      <c r="E8" s="8"/>
    </row>
    <row r="9" spans="1:5" ht="15.75" customHeight="1">
      <c r="A9" s="547"/>
      <c r="B9" s="547"/>
      <c r="C9" s="546" t="s">
        <v>4</v>
      </c>
      <c r="D9" s="546" t="s">
        <v>106</v>
      </c>
      <c r="E9" s="8"/>
    </row>
    <row r="10" spans="1:5" ht="33.75" customHeight="1" thickBot="1">
      <c r="A10" s="548"/>
      <c r="B10" s="548"/>
      <c r="C10" s="548"/>
      <c r="D10" s="548"/>
      <c r="E10" s="8"/>
    </row>
    <row r="11" spans="1:5" ht="15.75" customHeight="1" thickBot="1">
      <c r="A11" s="71">
        <v>1</v>
      </c>
      <c r="B11" s="72">
        <v>2</v>
      </c>
      <c r="C11" s="87">
        <v>4</v>
      </c>
      <c r="D11" s="446">
        <v>5</v>
      </c>
      <c r="E11" s="8"/>
    </row>
    <row r="12" spans="1:4" ht="15.75" customHeight="1">
      <c r="A12" s="13">
        <v>1</v>
      </c>
      <c r="B12" s="14" t="s">
        <v>13</v>
      </c>
      <c r="C12" s="426">
        <v>8676</v>
      </c>
      <c r="D12" s="427">
        <v>2458</v>
      </c>
    </row>
    <row r="13" spans="1:5" ht="15.75" customHeight="1">
      <c r="A13" s="62">
        <v>2</v>
      </c>
      <c r="B13" s="386" t="s">
        <v>15</v>
      </c>
      <c r="C13" s="428">
        <v>5990.5</v>
      </c>
      <c r="D13" s="429">
        <v>2054.2</v>
      </c>
      <c r="E13" s="8"/>
    </row>
    <row r="14" spans="1:5" ht="15.75" customHeight="1">
      <c r="A14" s="27">
        <v>3</v>
      </c>
      <c r="B14" s="363" t="s">
        <v>16</v>
      </c>
      <c r="C14" s="428">
        <v>3597</v>
      </c>
      <c r="D14" s="429">
        <v>1270</v>
      </c>
      <c r="E14" s="8"/>
    </row>
    <row r="15" spans="1:4" ht="15.75" customHeight="1">
      <c r="A15" s="25">
        <v>4</v>
      </c>
      <c r="B15" s="363" t="s">
        <v>19</v>
      </c>
      <c r="C15" s="428">
        <v>3100</v>
      </c>
      <c r="D15" s="429">
        <v>950</v>
      </c>
    </row>
    <row r="16" spans="1:4" ht="15.75" customHeight="1">
      <c r="A16" s="27">
        <v>5</v>
      </c>
      <c r="B16" s="381" t="s">
        <v>18</v>
      </c>
      <c r="C16" s="428">
        <v>2070.8</v>
      </c>
      <c r="D16" s="429">
        <v>945.1</v>
      </c>
    </row>
    <row r="17" spans="1:4" ht="15.75" customHeight="1">
      <c r="A17" s="25">
        <v>6</v>
      </c>
      <c r="B17" s="363" t="s">
        <v>22</v>
      </c>
      <c r="C17" s="428">
        <v>641</v>
      </c>
      <c r="D17" s="429">
        <v>72</v>
      </c>
    </row>
    <row r="18" spans="1:4" ht="15.75" customHeight="1">
      <c r="A18" s="25">
        <v>7</v>
      </c>
      <c r="B18" s="363" t="s">
        <v>25</v>
      </c>
      <c r="C18" s="428">
        <v>721.9</v>
      </c>
      <c r="D18" s="429">
        <v>57.7</v>
      </c>
    </row>
    <row r="19" spans="1:4" ht="15.75" customHeight="1">
      <c r="A19" s="25">
        <v>8</v>
      </c>
      <c r="B19" s="363" t="s">
        <v>26</v>
      </c>
      <c r="C19" s="428">
        <v>514</v>
      </c>
      <c r="D19" s="429">
        <v>165</v>
      </c>
    </row>
    <row r="20" spans="1:4" ht="15.75" customHeight="1">
      <c r="A20" s="27">
        <v>9</v>
      </c>
      <c r="B20" s="363" t="s">
        <v>27</v>
      </c>
      <c r="C20" s="428">
        <v>469</v>
      </c>
      <c r="D20" s="429">
        <v>180.1</v>
      </c>
    </row>
    <row r="21" spans="1:4" ht="15.75" customHeight="1">
      <c r="A21" s="25">
        <v>10</v>
      </c>
      <c r="B21" s="363" t="s">
        <v>30</v>
      </c>
      <c r="C21" s="428">
        <v>308</v>
      </c>
      <c r="D21" s="429">
        <v>102</v>
      </c>
    </row>
    <row r="22" spans="1:4" ht="15.75" customHeight="1">
      <c r="A22" s="25">
        <v>11</v>
      </c>
      <c r="B22" s="363" t="s">
        <v>23</v>
      </c>
      <c r="C22" s="428">
        <v>336</v>
      </c>
      <c r="D22" s="429">
        <v>121</v>
      </c>
    </row>
    <row r="23" spans="1:4" ht="15.75" customHeight="1">
      <c r="A23" s="25">
        <v>12</v>
      </c>
      <c r="B23" s="363" t="s">
        <v>32</v>
      </c>
      <c r="C23" s="428">
        <v>291</v>
      </c>
      <c r="D23" s="429" t="s">
        <v>144</v>
      </c>
    </row>
    <row r="24" spans="1:4" ht="15.75" customHeight="1">
      <c r="A24" s="27">
        <v>13</v>
      </c>
      <c r="B24" s="363" t="s">
        <v>31</v>
      </c>
      <c r="C24" s="428">
        <v>260</v>
      </c>
      <c r="D24" s="429">
        <v>47</v>
      </c>
    </row>
    <row r="25" spans="1:4" ht="15.75" customHeight="1">
      <c r="A25" s="25">
        <v>14</v>
      </c>
      <c r="B25" s="363" t="s">
        <v>24</v>
      </c>
      <c r="C25" s="428">
        <v>175</v>
      </c>
      <c r="D25" s="429">
        <v>27</v>
      </c>
    </row>
    <row r="26" spans="1:4" ht="15.75" customHeight="1">
      <c r="A26" s="25">
        <v>15</v>
      </c>
      <c r="B26" s="363" t="s">
        <v>29</v>
      </c>
      <c r="C26" s="428">
        <v>145.5</v>
      </c>
      <c r="D26" s="429">
        <v>35.6</v>
      </c>
    </row>
    <row r="27" spans="1:4" ht="15.75" customHeight="1">
      <c r="A27" s="25">
        <v>16</v>
      </c>
      <c r="B27" s="363" t="s">
        <v>34</v>
      </c>
      <c r="C27" s="428">
        <v>157</v>
      </c>
      <c r="D27" s="429">
        <v>18</v>
      </c>
    </row>
    <row r="28" spans="1:4" ht="15.75" customHeight="1">
      <c r="A28" s="27">
        <v>17</v>
      </c>
      <c r="B28" s="363" t="s">
        <v>33</v>
      </c>
      <c r="C28" s="428">
        <v>133</v>
      </c>
      <c r="D28" s="429">
        <v>9</v>
      </c>
    </row>
    <row r="29" spans="1:4" ht="15.75" customHeight="1">
      <c r="A29" s="25">
        <v>18</v>
      </c>
      <c r="B29" s="363" t="s">
        <v>39</v>
      </c>
      <c r="C29" s="428">
        <v>114.9</v>
      </c>
      <c r="D29" s="429">
        <v>12.56</v>
      </c>
    </row>
    <row r="30" spans="1:4" ht="15.75" customHeight="1">
      <c r="A30" s="25">
        <v>19</v>
      </c>
      <c r="B30" s="363" t="s">
        <v>28</v>
      </c>
      <c r="C30" s="428">
        <v>66</v>
      </c>
      <c r="D30" s="429">
        <v>1</v>
      </c>
    </row>
    <row r="31" spans="1:4" ht="15.75" customHeight="1">
      <c r="A31" s="27">
        <v>20</v>
      </c>
      <c r="B31" s="66" t="s">
        <v>70</v>
      </c>
      <c r="C31" s="428">
        <v>131</v>
      </c>
      <c r="D31" s="429">
        <v>2</v>
      </c>
    </row>
    <row r="32" spans="1:4" ht="15.75" customHeight="1" thickBot="1">
      <c r="A32" s="98">
        <v>21</v>
      </c>
      <c r="B32" s="364" t="s">
        <v>21</v>
      </c>
      <c r="C32" s="432">
        <v>58.6</v>
      </c>
      <c r="D32" s="433">
        <v>6.4</v>
      </c>
    </row>
    <row r="33" spans="1:4" ht="15.75" customHeight="1" thickBot="1">
      <c r="A33" s="448">
        <v>22</v>
      </c>
      <c r="B33" s="369" t="s">
        <v>98</v>
      </c>
      <c r="C33" s="430">
        <f>SUM(C34:C39)</f>
        <v>2725.238</v>
      </c>
      <c r="D33" s="431">
        <f>SUM(D34:D39)</f>
        <v>1668.227</v>
      </c>
    </row>
    <row r="34" spans="1:4" ht="15.75" customHeight="1">
      <c r="A34" s="23"/>
      <c r="B34" s="501" t="s">
        <v>150</v>
      </c>
      <c r="C34" s="426">
        <v>1191.6</v>
      </c>
      <c r="D34" s="427">
        <v>1140.4</v>
      </c>
    </row>
    <row r="35" spans="1:4" ht="15.75" customHeight="1">
      <c r="A35" s="27"/>
      <c r="B35" s="366" t="s">
        <v>101</v>
      </c>
      <c r="C35" s="428">
        <v>790.638</v>
      </c>
      <c r="D35" s="429">
        <v>389.827</v>
      </c>
    </row>
    <row r="36" spans="1:4" ht="15.75" customHeight="1">
      <c r="A36" s="27"/>
      <c r="B36" s="367" t="s">
        <v>100</v>
      </c>
      <c r="C36" s="428">
        <v>329</v>
      </c>
      <c r="D36" s="429">
        <v>83</v>
      </c>
    </row>
    <row r="37" spans="1:4" ht="15.75" customHeight="1">
      <c r="A37" s="27"/>
      <c r="B37" s="363" t="s">
        <v>99</v>
      </c>
      <c r="C37" s="428">
        <v>264</v>
      </c>
      <c r="D37" s="429">
        <v>55</v>
      </c>
    </row>
    <row r="38" spans="1:4" ht="15.75" customHeight="1">
      <c r="A38" s="98"/>
      <c r="B38" s="363" t="s">
        <v>102</v>
      </c>
      <c r="C38" s="428" t="s">
        <v>144</v>
      </c>
      <c r="D38" s="429" t="s">
        <v>144</v>
      </c>
    </row>
    <row r="39" spans="1:4" ht="15.75" customHeight="1" thickBot="1">
      <c r="A39" s="21"/>
      <c r="B39" s="368" t="s">
        <v>103</v>
      </c>
      <c r="C39" s="432">
        <v>150</v>
      </c>
      <c r="D39" s="433" t="s">
        <v>144</v>
      </c>
    </row>
    <row r="40" spans="1:4" ht="15.75" customHeight="1" thickBot="1">
      <c r="A40" s="557" t="s">
        <v>35</v>
      </c>
      <c r="B40" s="593"/>
      <c r="C40" s="486">
        <f>SUM(C12:C32)+C33</f>
        <v>30681.438000000002</v>
      </c>
      <c r="D40" s="502">
        <f>SUM(D12:D32)+D33</f>
        <v>10201.887</v>
      </c>
    </row>
    <row r="41" spans="1:4" s="2" customFormat="1" ht="15.75" customHeight="1">
      <c r="A41" s="507"/>
      <c r="B41" s="507"/>
      <c r="C41" s="508"/>
      <c r="D41" s="508"/>
    </row>
    <row r="42" spans="1:4" ht="15.75" customHeight="1">
      <c r="A42" s="596" t="s">
        <v>145</v>
      </c>
      <c r="B42" s="596"/>
      <c r="C42" s="596"/>
      <c r="D42" s="596"/>
    </row>
  </sheetData>
  <mergeCells count="8">
    <mergeCell ref="A42:D42"/>
    <mergeCell ref="A3:D4"/>
    <mergeCell ref="A40:B40"/>
    <mergeCell ref="A7:A10"/>
    <mergeCell ref="B7:B10"/>
    <mergeCell ref="C7:D8"/>
    <mergeCell ref="C9:C10"/>
    <mergeCell ref="D9:D10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workbookViewId="0" topLeftCell="A1">
      <selection activeCell="I20" sqref="I20"/>
    </sheetView>
  </sheetViews>
  <sheetFormatPr defaultColWidth="9.140625" defaultRowHeight="12.75"/>
  <cols>
    <col min="1" max="1" width="0.2890625" style="1" customWidth="1"/>
    <col min="2" max="2" width="5.00390625" style="1" customWidth="1"/>
    <col min="3" max="3" width="26.8515625" style="1" customWidth="1"/>
    <col min="4" max="4" width="20.57421875" style="1" customWidth="1"/>
    <col min="5" max="5" width="22.421875" style="1" customWidth="1"/>
    <col min="6" max="6" width="24.57421875" style="1" customWidth="1"/>
    <col min="7" max="7" width="11.8515625" style="0" customWidth="1"/>
    <col min="8" max="8" width="7.8515625" style="1" customWidth="1"/>
    <col min="9" max="9" width="21.57421875" style="1" customWidth="1"/>
    <col min="10" max="16384" width="7.8515625" style="1" customWidth="1"/>
  </cols>
  <sheetData>
    <row r="1" spans="1:6" ht="15.75">
      <c r="A1" s="2"/>
      <c r="B1" s="2"/>
      <c r="C1" s="2"/>
      <c r="D1" s="2"/>
      <c r="F1" s="112" t="s">
        <v>199</v>
      </c>
    </row>
    <row r="2" spans="1:2" ht="15.75">
      <c r="A2" s="2"/>
      <c r="B2" s="2"/>
    </row>
    <row r="3" spans="1:6" ht="15.75">
      <c r="A3" s="2"/>
      <c r="B3" s="599" t="s">
        <v>71</v>
      </c>
      <c r="C3" s="599"/>
      <c r="D3" s="599"/>
      <c r="E3" s="599"/>
      <c r="F3" s="599"/>
    </row>
    <row r="4" spans="1:6" ht="15.75" customHeight="1">
      <c r="A4" s="2"/>
      <c r="B4" s="600" t="s">
        <v>196</v>
      </c>
      <c r="C4" s="600"/>
      <c r="D4" s="600"/>
      <c r="E4" s="600"/>
      <c r="F4" s="600"/>
    </row>
    <row r="5" spans="1:6" ht="16.5" thickBot="1">
      <c r="A5" s="2"/>
      <c r="B5" s="2"/>
      <c r="C5" s="113"/>
      <c r="D5" s="113"/>
      <c r="E5" s="113"/>
      <c r="F5" s="2"/>
    </row>
    <row r="6" spans="1:6" ht="16.5" thickBot="1">
      <c r="A6" s="2"/>
      <c r="B6" s="546" t="s">
        <v>40</v>
      </c>
      <c r="C6" s="546" t="s">
        <v>7</v>
      </c>
      <c r="D6" s="551" t="s">
        <v>72</v>
      </c>
      <c r="E6" s="519"/>
      <c r="F6" s="546" t="s">
        <v>186</v>
      </c>
    </row>
    <row r="7" spans="1:6" ht="36.75" customHeight="1" thickBot="1">
      <c r="A7" s="2"/>
      <c r="B7" s="548"/>
      <c r="C7" s="548"/>
      <c r="D7" s="44" t="s">
        <v>4</v>
      </c>
      <c r="E7" s="139" t="s">
        <v>73</v>
      </c>
      <c r="F7" s="598"/>
    </row>
    <row r="8" spans="1:6" ht="16.5" thickBot="1">
      <c r="A8" s="2"/>
      <c r="B8" s="71">
        <v>1</v>
      </c>
      <c r="C8" s="72">
        <v>2</v>
      </c>
      <c r="D8" s="88">
        <v>3</v>
      </c>
      <c r="E8" s="72">
        <v>4</v>
      </c>
      <c r="F8" s="89">
        <v>5</v>
      </c>
    </row>
    <row r="9" spans="1:6" ht="15.75" customHeight="1">
      <c r="A9" s="4"/>
      <c r="B9" s="13">
        <v>1</v>
      </c>
      <c r="C9" s="14" t="s">
        <v>13</v>
      </c>
      <c r="D9" s="303">
        <v>1432</v>
      </c>
      <c r="E9" s="303">
        <v>1393</v>
      </c>
      <c r="F9" s="304">
        <v>1644</v>
      </c>
    </row>
    <row r="10" spans="1:6" ht="15.75" customHeight="1" thickBot="1">
      <c r="A10" s="4"/>
      <c r="B10" s="17"/>
      <c r="C10" s="18" t="s">
        <v>14</v>
      </c>
      <c r="D10" s="305">
        <v>712</v>
      </c>
      <c r="E10" s="305">
        <v>696</v>
      </c>
      <c r="F10" s="306">
        <v>1590</v>
      </c>
    </row>
    <row r="11" spans="1:6" ht="15.75" customHeight="1">
      <c r="A11" s="2"/>
      <c r="B11" s="94">
        <v>2</v>
      </c>
      <c r="C11" s="95" t="s">
        <v>15</v>
      </c>
      <c r="D11" s="307">
        <v>1050</v>
      </c>
      <c r="E11" s="307">
        <v>1050</v>
      </c>
      <c r="F11" s="308">
        <v>1285</v>
      </c>
    </row>
    <row r="12" spans="1:6" ht="15.75" customHeight="1" thickBot="1">
      <c r="A12" s="2"/>
      <c r="B12" s="140"/>
      <c r="C12" s="141" t="s">
        <v>14</v>
      </c>
      <c r="D12" s="309">
        <v>377</v>
      </c>
      <c r="E12" s="309">
        <v>377</v>
      </c>
      <c r="F12" s="272">
        <v>1456</v>
      </c>
    </row>
    <row r="13" spans="1:6" ht="15.75" customHeight="1">
      <c r="A13" s="2"/>
      <c r="B13" s="13">
        <v>3</v>
      </c>
      <c r="C13" s="14" t="s">
        <v>16</v>
      </c>
      <c r="D13" s="303">
        <v>514</v>
      </c>
      <c r="E13" s="303">
        <v>497</v>
      </c>
      <c r="F13" s="304">
        <v>1554</v>
      </c>
    </row>
    <row r="14" spans="1:6" ht="15.75" customHeight="1" thickBot="1">
      <c r="A14" s="3"/>
      <c r="B14" s="17"/>
      <c r="C14" s="18" t="s">
        <v>17</v>
      </c>
      <c r="D14" s="305">
        <v>88</v>
      </c>
      <c r="E14" s="305">
        <v>88</v>
      </c>
      <c r="F14" s="306">
        <v>1612</v>
      </c>
    </row>
    <row r="15" spans="1:6" ht="15.75" customHeight="1">
      <c r="A15" s="2"/>
      <c r="B15" s="25">
        <v>4</v>
      </c>
      <c r="C15" s="28" t="s">
        <v>19</v>
      </c>
      <c r="D15" s="307">
        <v>780</v>
      </c>
      <c r="E15" s="307">
        <v>752.7</v>
      </c>
      <c r="F15" s="308">
        <v>1241.2</v>
      </c>
    </row>
    <row r="16" spans="1:6" ht="15.75" customHeight="1">
      <c r="A16" s="3"/>
      <c r="B16" s="27">
        <v>5</v>
      </c>
      <c r="C16" s="26" t="s">
        <v>18</v>
      </c>
      <c r="D16" s="310">
        <v>497</v>
      </c>
      <c r="E16" s="310">
        <v>443</v>
      </c>
      <c r="F16" s="273">
        <v>1205</v>
      </c>
    </row>
    <row r="17" spans="2:6" ht="15.75" customHeight="1">
      <c r="B17" s="25">
        <v>6</v>
      </c>
      <c r="C17" s="28" t="s">
        <v>22</v>
      </c>
      <c r="D17" s="310">
        <v>89</v>
      </c>
      <c r="E17" s="310">
        <v>89</v>
      </c>
      <c r="F17" s="273">
        <v>1192</v>
      </c>
    </row>
    <row r="18" spans="2:6" ht="15.75" customHeight="1">
      <c r="B18" s="25">
        <v>7</v>
      </c>
      <c r="C18" s="28" t="s">
        <v>25</v>
      </c>
      <c r="D18" s="310">
        <v>127</v>
      </c>
      <c r="E18" s="310">
        <v>121</v>
      </c>
      <c r="F18" s="273">
        <v>1277</v>
      </c>
    </row>
    <row r="19" spans="2:6" ht="15.75" customHeight="1">
      <c r="B19" s="25">
        <v>8</v>
      </c>
      <c r="C19" s="28" t="s">
        <v>26</v>
      </c>
      <c r="D19" s="310">
        <v>104</v>
      </c>
      <c r="E19" s="310">
        <v>104</v>
      </c>
      <c r="F19" s="273">
        <v>1245.9</v>
      </c>
    </row>
    <row r="20" spans="2:6" ht="15.75" customHeight="1">
      <c r="B20" s="27">
        <v>9</v>
      </c>
      <c r="C20" s="28" t="s">
        <v>27</v>
      </c>
      <c r="D20" s="310">
        <v>92</v>
      </c>
      <c r="E20" s="310">
        <v>92</v>
      </c>
      <c r="F20" s="273">
        <v>1215.7</v>
      </c>
    </row>
    <row r="21" spans="2:6" ht="15.75" customHeight="1">
      <c r="B21" s="25">
        <v>10</v>
      </c>
      <c r="C21" s="28" t="s">
        <v>30</v>
      </c>
      <c r="D21" s="310">
        <v>80</v>
      </c>
      <c r="E21" s="310">
        <v>80</v>
      </c>
      <c r="F21" s="273">
        <v>1174</v>
      </c>
    </row>
    <row r="22" spans="2:6" ht="15.75" customHeight="1">
      <c r="B22" s="25">
        <v>11</v>
      </c>
      <c r="C22" s="28" t="s">
        <v>23</v>
      </c>
      <c r="D22" s="310">
        <v>80</v>
      </c>
      <c r="E22" s="310">
        <v>80</v>
      </c>
      <c r="F22" s="273">
        <v>1195</v>
      </c>
    </row>
    <row r="23" spans="2:6" ht="15.75" customHeight="1">
      <c r="B23" s="25">
        <v>12</v>
      </c>
      <c r="C23" s="28" t="s">
        <v>32</v>
      </c>
      <c r="D23" s="310">
        <v>77</v>
      </c>
      <c r="E23" s="310">
        <v>77</v>
      </c>
      <c r="F23" s="273">
        <v>916</v>
      </c>
    </row>
    <row r="24" spans="2:6" ht="15.75" customHeight="1">
      <c r="B24" s="27">
        <v>13</v>
      </c>
      <c r="C24" s="28" t="s">
        <v>31</v>
      </c>
      <c r="D24" s="310">
        <v>74</v>
      </c>
      <c r="E24" s="310">
        <v>74</v>
      </c>
      <c r="F24" s="273">
        <v>1124</v>
      </c>
    </row>
    <row r="25" spans="2:6" ht="15.75" customHeight="1">
      <c r="B25" s="25">
        <v>14</v>
      </c>
      <c r="C25" s="28" t="s">
        <v>24</v>
      </c>
      <c r="D25" s="310">
        <v>97</v>
      </c>
      <c r="E25" s="310">
        <v>89</v>
      </c>
      <c r="F25" s="273">
        <v>1019</v>
      </c>
    </row>
    <row r="26" spans="2:6" ht="15.75" customHeight="1">
      <c r="B26" s="25">
        <v>15</v>
      </c>
      <c r="C26" s="28" t="s">
        <v>29</v>
      </c>
      <c r="D26" s="310">
        <v>80</v>
      </c>
      <c r="E26" s="310">
        <v>70</v>
      </c>
      <c r="F26" s="273">
        <v>1220</v>
      </c>
    </row>
    <row r="27" spans="2:6" ht="15.75" customHeight="1">
      <c r="B27" s="25">
        <v>16</v>
      </c>
      <c r="C27" s="28" t="s">
        <v>34</v>
      </c>
      <c r="D27" s="310">
        <v>54</v>
      </c>
      <c r="E27" s="310">
        <v>54</v>
      </c>
      <c r="F27" s="273">
        <v>822</v>
      </c>
    </row>
    <row r="28" spans="2:6" ht="15.75" customHeight="1">
      <c r="B28" s="27">
        <v>17</v>
      </c>
      <c r="C28" s="28" t="s">
        <v>33</v>
      </c>
      <c r="D28" s="311">
        <v>96</v>
      </c>
      <c r="E28" s="311">
        <v>90</v>
      </c>
      <c r="F28" s="312">
        <v>1032</v>
      </c>
    </row>
    <row r="29" spans="2:6" ht="15.75" customHeight="1">
      <c r="B29" s="25">
        <v>18</v>
      </c>
      <c r="C29" s="28" t="s">
        <v>39</v>
      </c>
      <c r="D29" s="310">
        <v>70</v>
      </c>
      <c r="E29" s="310">
        <v>64</v>
      </c>
      <c r="F29" s="273">
        <v>776</v>
      </c>
    </row>
    <row r="30" spans="2:6" ht="15.75" customHeight="1">
      <c r="B30" s="25">
        <v>19</v>
      </c>
      <c r="C30" s="28" t="s">
        <v>28</v>
      </c>
      <c r="D30" s="310">
        <v>58</v>
      </c>
      <c r="E30" s="310">
        <v>52</v>
      </c>
      <c r="F30" s="273">
        <v>901</v>
      </c>
    </row>
    <row r="31" spans="2:6" ht="15.75" customHeight="1">
      <c r="B31" s="25">
        <v>20</v>
      </c>
      <c r="C31" s="37" t="s">
        <v>70</v>
      </c>
      <c r="D31" s="310">
        <v>67</v>
      </c>
      <c r="E31" s="310">
        <v>67</v>
      </c>
      <c r="F31" s="273">
        <v>1018</v>
      </c>
    </row>
    <row r="32" spans="2:6" ht="15.75" customHeight="1" thickBot="1">
      <c r="B32" s="98">
        <v>21</v>
      </c>
      <c r="C32" s="99" t="s">
        <v>21</v>
      </c>
      <c r="D32" s="309">
        <v>26.2</v>
      </c>
      <c r="E32" s="462">
        <v>26.2</v>
      </c>
      <c r="F32" s="463">
        <v>1104</v>
      </c>
    </row>
    <row r="33" spans="2:6" ht="15.75" customHeight="1" thickBot="1">
      <c r="B33" s="448">
        <v>22</v>
      </c>
      <c r="C33" s="369" t="s">
        <v>98</v>
      </c>
      <c r="D33" s="313">
        <f>SUM(D34:D39)</f>
        <v>473</v>
      </c>
      <c r="E33" s="313">
        <f>SUM(E34:E39)</f>
        <v>348</v>
      </c>
      <c r="F33" s="274">
        <v>1337</v>
      </c>
    </row>
    <row r="34" spans="2:6" ht="15.75" customHeight="1">
      <c r="B34" s="25"/>
      <c r="C34" s="8" t="s">
        <v>150</v>
      </c>
      <c r="D34" s="307">
        <v>170</v>
      </c>
      <c r="E34" s="307">
        <v>170</v>
      </c>
      <c r="F34" s="308">
        <v>1464</v>
      </c>
    </row>
    <row r="35" spans="2:6" ht="15.75" customHeight="1">
      <c r="B35" s="27"/>
      <c r="C35" s="28" t="s">
        <v>101</v>
      </c>
      <c r="D35" s="314">
        <v>125</v>
      </c>
      <c r="E35" s="314" t="s">
        <v>144</v>
      </c>
      <c r="F35" s="275">
        <v>1402</v>
      </c>
    </row>
    <row r="36" spans="2:6" ht="15.75" customHeight="1">
      <c r="B36" s="27"/>
      <c r="C36" s="355" t="s">
        <v>100</v>
      </c>
      <c r="D36" s="142">
        <v>59</v>
      </c>
      <c r="E36" s="142">
        <v>59</v>
      </c>
      <c r="F36" s="276">
        <v>1123</v>
      </c>
    </row>
    <row r="37" spans="2:6" ht="15.75" customHeight="1">
      <c r="B37" s="27"/>
      <c r="C37" s="28" t="s">
        <v>99</v>
      </c>
      <c r="D37" s="310">
        <v>74</v>
      </c>
      <c r="E37" s="310">
        <v>74</v>
      </c>
      <c r="F37" s="273">
        <v>1257</v>
      </c>
    </row>
    <row r="38" spans="2:6" ht="15.75" customHeight="1">
      <c r="B38" s="98"/>
      <c r="C38" s="28" t="s">
        <v>102</v>
      </c>
      <c r="D38" s="309" t="s">
        <v>144</v>
      </c>
      <c r="E38" s="309" t="s">
        <v>144</v>
      </c>
      <c r="F38" s="272" t="s">
        <v>144</v>
      </c>
    </row>
    <row r="39" spans="2:6" ht="15.75" customHeight="1" thickBot="1">
      <c r="B39" s="21"/>
      <c r="C39" s="22" t="s">
        <v>103</v>
      </c>
      <c r="D39" s="305">
        <v>45</v>
      </c>
      <c r="E39" s="305">
        <v>45</v>
      </c>
      <c r="F39" s="306">
        <v>1085</v>
      </c>
    </row>
    <row r="40" spans="2:6" ht="15.75" customHeight="1" thickBot="1">
      <c r="B40" s="544" t="s">
        <v>35</v>
      </c>
      <c r="C40" s="545"/>
      <c r="D40" s="464">
        <f>D9+D11+D13+SUM(D15:D32)+D33</f>
        <v>6017.2</v>
      </c>
      <c r="E40" s="256">
        <f>E9+E11+E13+SUM(E15:E32)+E33</f>
        <v>5712.9</v>
      </c>
      <c r="F40" s="465">
        <v>1452</v>
      </c>
    </row>
    <row r="41" ht="15.75" customHeight="1"/>
    <row r="42" spans="2:3" ht="15.75" customHeight="1">
      <c r="B42" s="597" t="s">
        <v>158</v>
      </c>
      <c r="C42" s="597"/>
    </row>
    <row r="43" ht="15.75" customHeight="1"/>
  </sheetData>
  <mergeCells count="8">
    <mergeCell ref="B42:C42"/>
    <mergeCell ref="F6:F7"/>
    <mergeCell ref="B3:F3"/>
    <mergeCell ref="B40:C40"/>
    <mergeCell ref="B6:B7"/>
    <mergeCell ref="C6:C7"/>
    <mergeCell ref="D6:E6"/>
    <mergeCell ref="B4:F4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">
      <selection activeCell="A42" sqref="A42"/>
    </sheetView>
  </sheetViews>
  <sheetFormatPr defaultColWidth="9.140625" defaultRowHeight="12.75"/>
  <cols>
    <col min="1" max="1" width="6.00390625" style="1" customWidth="1"/>
    <col min="2" max="2" width="24.140625" style="1" customWidth="1"/>
    <col min="3" max="3" width="11.7109375" style="1" customWidth="1"/>
    <col min="4" max="4" width="9.57421875" style="1" customWidth="1"/>
    <col min="5" max="5" width="10.421875" style="1" customWidth="1"/>
    <col min="6" max="6" width="9.57421875" style="1" customWidth="1"/>
    <col min="7" max="7" width="10.140625" style="1" customWidth="1"/>
    <col min="8" max="8" width="14.8515625" style="1" customWidth="1"/>
    <col min="9" max="9" width="14.7109375" style="1" customWidth="1"/>
    <col min="10" max="16384" width="7.8515625" style="1" customWidth="1"/>
  </cols>
  <sheetData>
    <row r="1" spans="1:8" ht="15.75">
      <c r="A1" s="2"/>
      <c r="B1" s="2"/>
      <c r="C1" s="2"/>
      <c r="D1" s="2"/>
      <c r="E1" s="2"/>
      <c r="F1" s="2"/>
      <c r="G1" s="2"/>
      <c r="H1" s="112" t="s">
        <v>200</v>
      </c>
    </row>
    <row r="2" spans="1:6" ht="15.75">
      <c r="A2" s="2"/>
      <c r="B2" s="2"/>
      <c r="C2" s="2"/>
      <c r="D2" s="2"/>
      <c r="E2" s="2"/>
      <c r="F2" s="2"/>
    </row>
    <row r="3" spans="1:8" ht="15.75">
      <c r="A3" s="573" t="s">
        <v>74</v>
      </c>
      <c r="B3" s="600"/>
      <c r="C3" s="600"/>
      <c r="D3" s="600"/>
      <c r="E3" s="600"/>
      <c r="F3" s="600"/>
      <c r="G3" s="600"/>
      <c r="H3" s="600"/>
    </row>
    <row r="4" spans="1:8" ht="16.5" thickBot="1">
      <c r="A4" s="2"/>
      <c r="B4" s="2"/>
      <c r="C4" s="2"/>
      <c r="D4" s="2"/>
      <c r="E4" s="2"/>
      <c r="F4" s="2"/>
      <c r="G4" s="2"/>
      <c r="H4" s="112"/>
    </row>
    <row r="5" spans="1:9" ht="21" customHeight="1" thickBot="1">
      <c r="A5" s="546" t="s">
        <v>40</v>
      </c>
      <c r="B5" s="546" t="s">
        <v>7</v>
      </c>
      <c r="C5" s="551" t="s">
        <v>189</v>
      </c>
      <c r="D5" s="552"/>
      <c r="E5" s="552"/>
      <c r="F5" s="552"/>
      <c r="G5" s="519"/>
      <c r="H5" s="535" t="s">
        <v>75</v>
      </c>
      <c r="I5" s="4"/>
    </row>
    <row r="6" spans="1:9" ht="33.75" customHeight="1">
      <c r="A6" s="547"/>
      <c r="B6" s="547"/>
      <c r="C6" s="488" t="s">
        <v>76</v>
      </c>
      <c r="D6" s="488" t="s">
        <v>77</v>
      </c>
      <c r="E6" s="488" t="s">
        <v>78</v>
      </c>
      <c r="F6" s="488" t="s">
        <v>79</v>
      </c>
      <c r="G6" s="488" t="s">
        <v>4</v>
      </c>
      <c r="H6" s="536"/>
      <c r="I6" s="4"/>
    </row>
    <row r="7" spans="1:9" ht="18.75" customHeight="1" thickBot="1">
      <c r="A7" s="548"/>
      <c r="B7" s="548"/>
      <c r="C7" s="496" t="s">
        <v>188</v>
      </c>
      <c r="D7" s="496" t="s">
        <v>188</v>
      </c>
      <c r="E7" s="496" t="s">
        <v>188</v>
      </c>
      <c r="F7" s="496" t="s">
        <v>188</v>
      </c>
      <c r="G7" s="496" t="s">
        <v>188</v>
      </c>
      <c r="H7" s="495" t="s">
        <v>187</v>
      </c>
      <c r="I7" s="4"/>
    </row>
    <row r="8" spans="1:9" ht="16.5" customHeight="1" thickBot="1">
      <c r="A8" s="144">
        <v>1</v>
      </c>
      <c r="B8" s="87">
        <v>2</v>
      </c>
      <c r="C8" s="73">
        <v>3</v>
      </c>
      <c r="D8" s="87">
        <v>4</v>
      </c>
      <c r="E8" s="73">
        <v>5</v>
      </c>
      <c r="F8" s="87">
        <v>6</v>
      </c>
      <c r="G8" s="73">
        <v>7</v>
      </c>
      <c r="H8" s="87">
        <v>8</v>
      </c>
      <c r="I8" s="2"/>
    </row>
    <row r="9" spans="1:9" ht="16.5" customHeight="1">
      <c r="A9" s="13">
        <v>1</v>
      </c>
      <c r="B9" s="14" t="s">
        <v>13</v>
      </c>
      <c r="C9" s="51">
        <v>18.16</v>
      </c>
      <c r="D9" s="51">
        <v>23.32</v>
      </c>
      <c r="E9" s="51">
        <v>518.74</v>
      </c>
      <c r="F9" s="51">
        <v>805.51</v>
      </c>
      <c r="G9" s="51">
        <v>1365.73</v>
      </c>
      <c r="H9" s="52">
        <v>591</v>
      </c>
      <c r="I9" s="2"/>
    </row>
    <row r="10" spans="1:8" ht="16.5" customHeight="1" thickBot="1">
      <c r="A10" s="17"/>
      <c r="B10" s="18" t="s">
        <v>14</v>
      </c>
      <c r="C10" s="145">
        <v>11.99</v>
      </c>
      <c r="D10" s="145">
        <v>10.65</v>
      </c>
      <c r="E10" s="145">
        <v>386.92</v>
      </c>
      <c r="F10" s="145">
        <v>586.58</v>
      </c>
      <c r="G10" s="145">
        <v>996.14</v>
      </c>
      <c r="H10" s="54">
        <v>476</v>
      </c>
    </row>
    <row r="11" spans="1:8" ht="16.5" customHeight="1">
      <c r="A11" s="94">
        <v>2</v>
      </c>
      <c r="B11" s="95" t="s">
        <v>15</v>
      </c>
      <c r="C11" s="146">
        <v>63</v>
      </c>
      <c r="D11" s="146">
        <v>346</v>
      </c>
      <c r="E11" s="146">
        <v>860</v>
      </c>
      <c r="F11" s="146">
        <v>1224</v>
      </c>
      <c r="G11" s="146">
        <v>2493</v>
      </c>
      <c r="H11" s="56">
        <v>734</v>
      </c>
    </row>
    <row r="12" spans="1:8" ht="16.5" customHeight="1" thickBot="1">
      <c r="A12" s="140"/>
      <c r="B12" s="141" t="s">
        <v>14</v>
      </c>
      <c r="C12" s="147">
        <v>23</v>
      </c>
      <c r="D12" s="147">
        <v>71</v>
      </c>
      <c r="E12" s="147">
        <v>740</v>
      </c>
      <c r="F12" s="147">
        <v>885</v>
      </c>
      <c r="G12" s="147">
        <v>1719</v>
      </c>
      <c r="H12" s="148">
        <v>561</v>
      </c>
    </row>
    <row r="13" spans="1:8" ht="16.5" customHeight="1">
      <c r="A13" s="13">
        <v>3</v>
      </c>
      <c r="B13" s="14" t="s">
        <v>16</v>
      </c>
      <c r="C13" s="51">
        <v>25.8</v>
      </c>
      <c r="D13" s="51">
        <v>351.5</v>
      </c>
      <c r="E13" s="51">
        <v>190.3</v>
      </c>
      <c r="F13" s="51">
        <v>936.7</v>
      </c>
      <c r="G13" s="51">
        <v>1504.3</v>
      </c>
      <c r="H13" s="52">
        <v>365.8</v>
      </c>
    </row>
    <row r="14" spans="1:8" ht="16.5" customHeight="1" thickBot="1">
      <c r="A14" s="17"/>
      <c r="B14" s="18" t="s">
        <v>17</v>
      </c>
      <c r="C14" s="145">
        <v>1.5</v>
      </c>
      <c r="D14" s="145">
        <v>125.7</v>
      </c>
      <c r="E14" s="145">
        <v>68.2</v>
      </c>
      <c r="F14" s="145">
        <v>54.8</v>
      </c>
      <c r="G14" s="145">
        <v>250.2</v>
      </c>
      <c r="H14" s="54" t="s">
        <v>144</v>
      </c>
    </row>
    <row r="15" spans="1:8" ht="16.5" customHeight="1">
      <c r="A15" s="25">
        <v>4</v>
      </c>
      <c r="B15" s="28" t="s">
        <v>19</v>
      </c>
      <c r="C15" s="146">
        <v>96.449</v>
      </c>
      <c r="D15" s="146">
        <v>381.859</v>
      </c>
      <c r="E15" s="146">
        <v>132.198</v>
      </c>
      <c r="F15" s="146">
        <v>1971.85</v>
      </c>
      <c r="G15" s="146">
        <v>2582.36</v>
      </c>
      <c r="H15" s="56">
        <v>609.41</v>
      </c>
    </row>
    <row r="16" spans="1:8" ht="16.5" customHeight="1">
      <c r="A16" s="27">
        <v>5</v>
      </c>
      <c r="B16" s="26" t="s">
        <v>18</v>
      </c>
      <c r="C16" s="32">
        <v>8.44</v>
      </c>
      <c r="D16" s="32">
        <v>311.23</v>
      </c>
      <c r="E16" s="32">
        <v>165.18</v>
      </c>
      <c r="F16" s="34">
        <v>270.05</v>
      </c>
      <c r="G16" s="32">
        <v>754.9</v>
      </c>
      <c r="H16" s="57">
        <v>150.7</v>
      </c>
    </row>
    <row r="17" spans="1:9" ht="16.5" customHeight="1">
      <c r="A17" s="25">
        <v>6</v>
      </c>
      <c r="B17" s="28" t="s">
        <v>22</v>
      </c>
      <c r="C17" s="32">
        <v>1.69</v>
      </c>
      <c r="D17" s="32">
        <v>190.05</v>
      </c>
      <c r="E17" s="32">
        <v>67.5</v>
      </c>
      <c r="F17" s="32">
        <v>45.35</v>
      </c>
      <c r="G17" s="32">
        <v>304.59</v>
      </c>
      <c r="H17" s="57">
        <v>29.8</v>
      </c>
      <c r="I17" s="149"/>
    </row>
    <row r="18" spans="1:8" ht="16.5" customHeight="1">
      <c r="A18" s="25">
        <v>7</v>
      </c>
      <c r="B18" s="28" t="s">
        <v>25</v>
      </c>
      <c r="C18" s="32">
        <v>20.98</v>
      </c>
      <c r="D18" s="32">
        <v>261.97</v>
      </c>
      <c r="E18" s="32">
        <v>71.67</v>
      </c>
      <c r="F18" s="32">
        <v>721.23</v>
      </c>
      <c r="G18" s="32">
        <v>1078.49</v>
      </c>
      <c r="H18" s="57">
        <v>225.8</v>
      </c>
    </row>
    <row r="19" spans="1:8" ht="16.5" customHeight="1">
      <c r="A19" s="25">
        <v>8</v>
      </c>
      <c r="B19" s="28" t="s">
        <v>26</v>
      </c>
      <c r="C19" s="32">
        <v>25.36</v>
      </c>
      <c r="D19" s="32">
        <v>62.29</v>
      </c>
      <c r="E19" s="32">
        <v>48.89</v>
      </c>
      <c r="F19" s="32">
        <v>671.71</v>
      </c>
      <c r="G19" s="32">
        <v>808.24</v>
      </c>
      <c r="H19" s="57">
        <v>220.8</v>
      </c>
    </row>
    <row r="20" spans="1:8" ht="16.5" customHeight="1">
      <c r="A20" s="27">
        <v>9</v>
      </c>
      <c r="B20" s="28" t="s">
        <v>27</v>
      </c>
      <c r="C20" s="32">
        <v>14.7</v>
      </c>
      <c r="D20" s="32">
        <v>102.7</v>
      </c>
      <c r="E20" s="32">
        <v>32.9</v>
      </c>
      <c r="F20" s="32">
        <v>603.8</v>
      </c>
      <c r="G20" s="32">
        <v>754.1</v>
      </c>
      <c r="H20" s="57">
        <v>186.1</v>
      </c>
    </row>
    <row r="21" spans="1:8" ht="16.5" customHeight="1">
      <c r="A21" s="25">
        <v>10</v>
      </c>
      <c r="B21" s="28" t="s">
        <v>30</v>
      </c>
      <c r="C21" s="32">
        <v>9.11</v>
      </c>
      <c r="D21" s="32">
        <v>131.33</v>
      </c>
      <c r="E21" s="32">
        <v>47.77</v>
      </c>
      <c r="F21" s="32">
        <v>395.18</v>
      </c>
      <c r="G21" s="32">
        <v>583.4</v>
      </c>
      <c r="H21" s="57">
        <v>135.8</v>
      </c>
    </row>
    <row r="22" spans="1:8" ht="16.5" customHeight="1">
      <c r="A22" s="25">
        <v>11</v>
      </c>
      <c r="B22" s="28" t="s">
        <v>23</v>
      </c>
      <c r="C22" s="32">
        <v>36.86</v>
      </c>
      <c r="D22" s="32">
        <v>100.13</v>
      </c>
      <c r="E22" s="32">
        <v>38.73</v>
      </c>
      <c r="F22" s="32">
        <v>336.58</v>
      </c>
      <c r="G22" s="32">
        <v>512.3</v>
      </c>
      <c r="H22" s="57">
        <v>131.5</v>
      </c>
    </row>
    <row r="23" spans="1:8" ht="16.5" customHeight="1">
      <c r="A23" s="25">
        <v>12</v>
      </c>
      <c r="B23" s="28" t="s">
        <v>32</v>
      </c>
      <c r="C23" s="32">
        <v>9.612</v>
      </c>
      <c r="D23" s="32">
        <v>70.463</v>
      </c>
      <c r="E23" s="32">
        <v>22.554</v>
      </c>
      <c r="F23" s="32">
        <v>0</v>
      </c>
      <c r="G23" s="32">
        <v>102.629</v>
      </c>
      <c r="H23" s="57">
        <v>9.876</v>
      </c>
    </row>
    <row r="24" spans="1:8" ht="16.5" customHeight="1">
      <c r="A24" s="27">
        <v>13</v>
      </c>
      <c r="B24" s="28" t="s">
        <v>31</v>
      </c>
      <c r="C24" s="32">
        <v>2.83</v>
      </c>
      <c r="D24" s="32">
        <v>74.45</v>
      </c>
      <c r="E24" s="32">
        <v>23.96</v>
      </c>
      <c r="F24" s="32">
        <v>52.22</v>
      </c>
      <c r="G24" s="32">
        <v>153.46</v>
      </c>
      <c r="H24" s="57">
        <v>27</v>
      </c>
    </row>
    <row r="25" spans="1:8" ht="16.5" customHeight="1">
      <c r="A25" s="25">
        <v>14</v>
      </c>
      <c r="B25" s="28" t="s">
        <v>24</v>
      </c>
      <c r="C25" s="32">
        <v>10.1</v>
      </c>
      <c r="D25" s="32">
        <v>94.6</v>
      </c>
      <c r="E25" s="32">
        <v>26.8</v>
      </c>
      <c r="F25" s="32">
        <v>220.3</v>
      </c>
      <c r="G25" s="32">
        <v>351.8</v>
      </c>
      <c r="H25" s="57">
        <v>79</v>
      </c>
    </row>
    <row r="26" spans="1:8" ht="16.5" customHeight="1">
      <c r="A26" s="25">
        <v>15</v>
      </c>
      <c r="B26" s="28" t="s">
        <v>29</v>
      </c>
      <c r="C26" s="32">
        <v>6.93</v>
      </c>
      <c r="D26" s="32">
        <v>36.456</v>
      </c>
      <c r="E26" s="32">
        <v>23.938</v>
      </c>
      <c r="F26" s="32">
        <v>13.007</v>
      </c>
      <c r="G26" s="32">
        <v>80.331</v>
      </c>
      <c r="H26" s="57">
        <v>18.204</v>
      </c>
    </row>
    <row r="27" spans="1:8" ht="16.5" customHeight="1">
      <c r="A27" s="25">
        <v>16</v>
      </c>
      <c r="B27" s="28" t="s">
        <v>34</v>
      </c>
      <c r="C27" s="32">
        <v>0.76</v>
      </c>
      <c r="D27" s="32">
        <v>59.53</v>
      </c>
      <c r="E27" s="32">
        <v>15.4</v>
      </c>
      <c r="F27" s="32">
        <v>12.73</v>
      </c>
      <c r="G27" s="32">
        <v>88.42</v>
      </c>
      <c r="H27" s="57">
        <v>11.1</v>
      </c>
    </row>
    <row r="28" spans="1:8" ht="16.5" customHeight="1">
      <c r="A28" s="27">
        <v>17</v>
      </c>
      <c r="B28" s="28" t="s">
        <v>33</v>
      </c>
      <c r="C28" s="32">
        <v>25.55</v>
      </c>
      <c r="D28" s="32">
        <v>69.58</v>
      </c>
      <c r="E28" s="32">
        <v>14.39</v>
      </c>
      <c r="F28" s="32">
        <v>22.89</v>
      </c>
      <c r="G28" s="32">
        <v>132.41</v>
      </c>
      <c r="H28" s="57">
        <v>23.5</v>
      </c>
    </row>
    <row r="29" spans="1:8" ht="16.5" customHeight="1">
      <c r="A29" s="25">
        <v>18</v>
      </c>
      <c r="B29" s="28" t="s">
        <v>39</v>
      </c>
      <c r="C29" s="32">
        <v>6.42</v>
      </c>
      <c r="D29" s="32">
        <v>166.95</v>
      </c>
      <c r="E29" s="32">
        <v>15.37</v>
      </c>
      <c r="F29" s="32">
        <v>41.54</v>
      </c>
      <c r="G29" s="32">
        <v>230.27</v>
      </c>
      <c r="H29" s="57">
        <v>24</v>
      </c>
    </row>
    <row r="30" spans="1:8" ht="16.5" customHeight="1">
      <c r="A30" s="25">
        <v>19</v>
      </c>
      <c r="B30" s="28" t="s">
        <v>28</v>
      </c>
      <c r="C30" s="32">
        <v>2.67</v>
      </c>
      <c r="D30" s="318">
        <v>35.5</v>
      </c>
      <c r="E30" s="318">
        <v>9.3</v>
      </c>
      <c r="F30" s="318">
        <v>42</v>
      </c>
      <c r="G30" s="318">
        <v>89.5</v>
      </c>
      <c r="H30" s="288">
        <v>15.7</v>
      </c>
    </row>
    <row r="31" spans="1:8" ht="16.5" customHeight="1">
      <c r="A31" s="25">
        <v>20</v>
      </c>
      <c r="B31" s="37" t="s">
        <v>70</v>
      </c>
      <c r="C31" s="146">
        <v>3.4</v>
      </c>
      <c r="D31" s="319">
        <v>45.7</v>
      </c>
      <c r="E31" s="319">
        <v>9.8</v>
      </c>
      <c r="F31" s="319">
        <v>76.4</v>
      </c>
      <c r="G31" s="319">
        <v>135.3</v>
      </c>
      <c r="H31" s="150">
        <v>27.9</v>
      </c>
    </row>
    <row r="32" spans="1:8" ht="16.5" customHeight="1" thickBot="1">
      <c r="A32" s="98">
        <v>21</v>
      </c>
      <c r="B32" s="99" t="s">
        <v>21</v>
      </c>
      <c r="C32" s="477">
        <v>0.004</v>
      </c>
      <c r="D32" s="478">
        <v>13.24</v>
      </c>
      <c r="E32" s="478">
        <v>2.457</v>
      </c>
      <c r="F32" s="478">
        <v>17.121</v>
      </c>
      <c r="G32" s="478">
        <v>32.82</v>
      </c>
      <c r="H32" s="289">
        <v>5.217</v>
      </c>
    </row>
    <row r="33" spans="1:8" ht="16.5" customHeight="1" thickBot="1">
      <c r="A33" s="448">
        <v>22</v>
      </c>
      <c r="B33" s="369" t="s">
        <v>98</v>
      </c>
      <c r="C33" s="151">
        <f aca="true" t="shared" si="0" ref="C33:H33">SUM(C34:C39)</f>
        <v>18.427</v>
      </c>
      <c r="D33" s="151">
        <f t="shared" si="0"/>
        <v>285.633</v>
      </c>
      <c r="E33" s="151">
        <f t="shared" si="0"/>
        <v>157.863</v>
      </c>
      <c r="F33" s="151">
        <f t="shared" si="0"/>
        <v>470.722</v>
      </c>
      <c r="G33" s="151">
        <f t="shared" si="0"/>
        <v>936.006</v>
      </c>
      <c r="H33" s="152">
        <f t="shared" si="0"/>
        <v>203.30700000000004</v>
      </c>
    </row>
    <row r="34" spans="1:8" ht="16.5" customHeight="1">
      <c r="A34" s="25"/>
      <c r="B34" s="8" t="s">
        <v>150</v>
      </c>
      <c r="C34" s="146">
        <v>2.34</v>
      </c>
      <c r="D34" s="146">
        <v>8.55</v>
      </c>
      <c r="E34" s="146">
        <v>24.245</v>
      </c>
      <c r="F34" s="146">
        <v>94.584</v>
      </c>
      <c r="G34" s="146">
        <v>129.726</v>
      </c>
      <c r="H34" s="56">
        <v>33.082</v>
      </c>
    </row>
    <row r="35" spans="1:8" ht="16.5" customHeight="1">
      <c r="A35" s="27"/>
      <c r="B35" s="28" t="s">
        <v>101</v>
      </c>
      <c r="C35" s="34">
        <v>10.947</v>
      </c>
      <c r="D35" s="34">
        <v>77.273</v>
      </c>
      <c r="E35" s="34">
        <v>40.288</v>
      </c>
      <c r="F35" s="34">
        <v>324.778</v>
      </c>
      <c r="G35" s="34">
        <v>454.58</v>
      </c>
      <c r="H35" s="153">
        <v>113.325</v>
      </c>
    </row>
    <row r="36" spans="1:9" ht="16.5" customHeight="1">
      <c r="A36" s="27"/>
      <c r="B36" s="355" t="s">
        <v>100</v>
      </c>
      <c r="C36" s="154">
        <v>0.03</v>
      </c>
      <c r="D36" s="154">
        <v>101.71</v>
      </c>
      <c r="E36" s="154">
        <v>37.21</v>
      </c>
      <c r="F36" s="154">
        <v>0.03</v>
      </c>
      <c r="G36" s="154">
        <v>141.04</v>
      </c>
      <c r="H36" s="155">
        <v>12.3</v>
      </c>
      <c r="I36" s="156"/>
    </row>
    <row r="37" spans="1:8" ht="16.5" customHeight="1">
      <c r="A37" s="27"/>
      <c r="B37" s="28" t="s">
        <v>99</v>
      </c>
      <c r="C37" s="32">
        <v>0.39</v>
      </c>
      <c r="D37" s="32">
        <v>50.63</v>
      </c>
      <c r="E37" s="32">
        <v>43.03</v>
      </c>
      <c r="F37" s="32">
        <v>26.56</v>
      </c>
      <c r="G37" s="32">
        <v>120.61</v>
      </c>
      <c r="H37" s="57">
        <v>29.8</v>
      </c>
    </row>
    <row r="38" spans="1:8" ht="16.5" customHeight="1">
      <c r="A38" s="98"/>
      <c r="B38" s="28" t="s">
        <v>102</v>
      </c>
      <c r="C38" s="147" t="s">
        <v>144</v>
      </c>
      <c r="D38" s="147" t="s">
        <v>144</v>
      </c>
      <c r="E38" s="147" t="s">
        <v>144</v>
      </c>
      <c r="F38" s="147" t="s">
        <v>144</v>
      </c>
      <c r="G38" s="147" t="s">
        <v>144</v>
      </c>
      <c r="H38" s="148" t="s">
        <v>144</v>
      </c>
    </row>
    <row r="39" spans="1:8" ht="16.5" customHeight="1" thickBot="1">
      <c r="A39" s="21"/>
      <c r="B39" s="22" t="s">
        <v>103</v>
      </c>
      <c r="C39" s="320">
        <v>4.72</v>
      </c>
      <c r="D39" s="320">
        <v>47.47</v>
      </c>
      <c r="E39" s="320">
        <v>13.09</v>
      </c>
      <c r="F39" s="320">
        <v>24.77</v>
      </c>
      <c r="G39" s="320">
        <v>90.05</v>
      </c>
      <c r="H39" s="110">
        <v>14.8</v>
      </c>
    </row>
    <row r="40" spans="1:8" ht="16.5" customHeight="1" thickBot="1">
      <c r="A40" s="544" t="s">
        <v>35</v>
      </c>
      <c r="B40" s="545"/>
      <c r="C40" s="157">
        <f aca="true" t="shared" si="1" ref="C40:H40">C9+C11+C13+SUM(C15:C30)+C33</f>
        <v>403.848</v>
      </c>
      <c r="D40" s="158">
        <f t="shared" si="1"/>
        <v>3155.5409999999993</v>
      </c>
      <c r="E40" s="157">
        <f t="shared" si="1"/>
        <v>2483.453</v>
      </c>
      <c r="F40" s="158">
        <f t="shared" si="1"/>
        <v>8857.369</v>
      </c>
      <c r="G40" s="157">
        <f t="shared" si="1"/>
        <v>14906.235999999999</v>
      </c>
      <c r="H40" s="159">
        <f t="shared" si="1"/>
        <v>3792.3969999999995</v>
      </c>
    </row>
    <row r="41" ht="15.75" customHeight="1">
      <c r="A41" s="2"/>
    </row>
    <row r="42" spans="1:2" ht="15.75" customHeight="1">
      <c r="A42" s="8" t="s">
        <v>202</v>
      </c>
      <c r="B42" s="8"/>
    </row>
    <row r="43" ht="15.75" customHeight="1">
      <c r="A43" s="2" t="s">
        <v>158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6">
    <mergeCell ref="H5:H6"/>
    <mergeCell ref="A40:B40"/>
    <mergeCell ref="A3:H3"/>
    <mergeCell ref="A5:A7"/>
    <mergeCell ref="B5:B7"/>
    <mergeCell ref="C5:G5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4"/>
  <sheetViews>
    <sheetView zoomScale="75" zoomScaleNormal="75" workbookViewId="0" topLeftCell="A1">
      <selection activeCell="G45" sqref="G45"/>
    </sheetView>
  </sheetViews>
  <sheetFormatPr defaultColWidth="9.140625" defaultRowHeight="12.75"/>
  <cols>
    <col min="1" max="1" width="4.7109375" style="1" customWidth="1"/>
    <col min="2" max="2" width="24.140625" style="1" bestFit="1" customWidth="1"/>
    <col min="3" max="3" width="14.57421875" style="1" customWidth="1"/>
    <col min="4" max="4" width="13.28125" style="1" customWidth="1"/>
    <col min="5" max="5" width="14.140625" style="1" customWidth="1"/>
    <col min="6" max="6" width="13.00390625" style="1" customWidth="1"/>
    <col min="7" max="8" width="10.421875" style="1" customWidth="1"/>
    <col min="9" max="9" width="10.28125" style="1" customWidth="1"/>
    <col min="10" max="10" width="9.8515625" style="1" customWidth="1"/>
    <col min="11" max="11" width="10.28125" style="1" customWidth="1"/>
    <col min="12" max="12" width="9.140625" style="1" customWidth="1"/>
    <col min="13" max="13" width="14.57421875" style="1" customWidth="1"/>
    <col min="14" max="14" width="15.140625" style="1" customWidth="1"/>
    <col min="15" max="15" width="9.7109375" style="0" customWidth="1"/>
    <col min="16" max="16" width="9.28125" style="1" customWidth="1"/>
    <col min="17" max="17" width="7.8515625" style="1" customWidth="1"/>
    <col min="18" max="18" width="14.57421875" style="1" customWidth="1"/>
    <col min="19" max="16384" width="7.8515625" style="1" customWidth="1"/>
  </cols>
  <sheetData>
    <row r="1" spans="2:14" ht="15.75">
      <c r="B1" s="2"/>
      <c r="C1" s="2"/>
      <c r="D1" s="2"/>
      <c r="E1" s="2"/>
      <c r="F1" s="2"/>
      <c r="G1" s="160"/>
      <c r="H1" s="2"/>
      <c r="I1" s="2"/>
      <c r="J1" s="2"/>
      <c r="K1" s="2"/>
      <c r="L1" s="2"/>
      <c r="M1" s="2"/>
      <c r="N1" s="42" t="s">
        <v>201</v>
      </c>
    </row>
    <row r="2" spans="1:14" ht="15.75">
      <c r="A2" s="573" t="s">
        <v>80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8" ht="16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61" t="s">
        <v>38</v>
      </c>
      <c r="P3" s="2"/>
      <c r="Q3" s="2"/>
      <c r="R3" s="2"/>
    </row>
    <row r="4" spans="1:18" ht="16.5" thickBot="1">
      <c r="A4" s="574" t="s">
        <v>40</v>
      </c>
      <c r="B4" s="546" t="s">
        <v>7</v>
      </c>
      <c r="C4" s="578" t="s">
        <v>146</v>
      </c>
      <c r="D4" s="535" t="s">
        <v>147</v>
      </c>
      <c r="E4" s="535" t="s">
        <v>148</v>
      </c>
      <c r="F4" s="605" t="s">
        <v>141</v>
      </c>
      <c r="G4" s="606"/>
      <c r="H4" s="606"/>
      <c r="I4" s="606"/>
      <c r="J4" s="606"/>
      <c r="K4" s="606"/>
      <c r="L4" s="607"/>
      <c r="M4" s="535" t="s">
        <v>204</v>
      </c>
      <c r="N4" s="535" t="s">
        <v>175</v>
      </c>
      <c r="P4" s="2"/>
      <c r="Q4" s="2"/>
      <c r="R4" s="2"/>
    </row>
    <row r="5" spans="1:18" ht="16.5" customHeight="1" thickBot="1">
      <c r="A5" s="601"/>
      <c r="B5" s="547"/>
      <c r="C5" s="559"/>
      <c r="D5" s="536"/>
      <c r="E5" s="536"/>
      <c r="F5" s="520" t="s">
        <v>12</v>
      </c>
      <c r="G5" s="588" t="s">
        <v>142</v>
      </c>
      <c r="H5" s="589"/>
      <c r="I5" s="589"/>
      <c r="J5" s="589"/>
      <c r="K5" s="589"/>
      <c r="L5" s="590"/>
      <c r="M5" s="536"/>
      <c r="N5" s="536"/>
      <c r="P5" s="2"/>
      <c r="Q5" s="2"/>
      <c r="R5" s="2"/>
    </row>
    <row r="6" spans="1:18" ht="16.5" thickBot="1">
      <c r="A6" s="601"/>
      <c r="B6" s="547"/>
      <c r="C6" s="559"/>
      <c r="D6" s="536"/>
      <c r="E6" s="536"/>
      <c r="F6" s="513"/>
      <c r="G6" s="536" t="s">
        <v>81</v>
      </c>
      <c r="H6" s="536" t="s">
        <v>82</v>
      </c>
      <c r="I6" s="602" t="s">
        <v>143</v>
      </c>
      <c r="J6" s="603"/>
      <c r="K6" s="604"/>
      <c r="L6" s="536" t="s">
        <v>83</v>
      </c>
      <c r="M6" s="536"/>
      <c r="N6" s="536"/>
      <c r="P6" s="2"/>
      <c r="Q6" s="2"/>
      <c r="R6" s="2"/>
    </row>
    <row r="7" spans="1:18" ht="15.75">
      <c r="A7" s="601"/>
      <c r="B7" s="547"/>
      <c r="C7" s="559"/>
      <c r="D7" s="536"/>
      <c r="E7" s="536"/>
      <c r="F7" s="513"/>
      <c r="G7" s="536"/>
      <c r="H7" s="536"/>
      <c r="I7" s="535" t="s">
        <v>84</v>
      </c>
      <c r="J7" s="535" t="s">
        <v>85</v>
      </c>
      <c r="K7" s="535" t="s">
        <v>4</v>
      </c>
      <c r="L7" s="536"/>
      <c r="M7" s="536"/>
      <c r="N7" s="536"/>
      <c r="P7" s="2"/>
      <c r="Q7" s="2"/>
      <c r="R7" s="2"/>
    </row>
    <row r="8" spans="1:18" ht="15" customHeight="1">
      <c r="A8" s="601"/>
      <c r="B8" s="547"/>
      <c r="C8" s="559"/>
      <c r="D8" s="536"/>
      <c r="E8" s="536"/>
      <c r="F8" s="513"/>
      <c r="G8" s="536"/>
      <c r="H8" s="536"/>
      <c r="I8" s="536"/>
      <c r="J8" s="536"/>
      <c r="K8" s="536"/>
      <c r="L8" s="536"/>
      <c r="M8" s="536"/>
      <c r="N8" s="536"/>
      <c r="P8" s="2"/>
      <c r="Q8" s="2"/>
      <c r="R8" s="2"/>
    </row>
    <row r="9" spans="1:18" ht="14.25" customHeight="1" thickBot="1">
      <c r="A9" s="576"/>
      <c r="B9" s="548"/>
      <c r="C9" s="579"/>
      <c r="D9" s="348" t="s">
        <v>149</v>
      </c>
      <c r="E9" s="348" t="s">
        <v>149</v>
      </c>
      <c r="F9" s="591"/>
      <c r="G9" s="550"/>
      <c r="H9" s="550"/>
      <c r="I9" s="550"/>
      <c r="J9" s="550"/>
      <c r="K9" s="550"/>
      <c r="L9" s="550"/>
      <c r="M9" s="348" t="s">
        <v>190</v>
      </c>
      <c r="N9" s="348" t="s">
        <v>190</v>
      </c>
      <c r="O9" s="497"/>
      <c r="P9" s="2"/>
      <c r="Q9" s="2"/>
      <c r="R9" s="2"/>
    </row>
    <row r="10" spans="1:18" ht="16.5" thickBot="1">
      <c r="A10" s="72">
        <v>1</v>
      </c>
      <c r="B10" s="72">
        <v>2</v>
      </c>
      <c r="C10" s="88">
        <v>3</v>
      </c>
      <c r="D10" s="162">
        <v>4</v>
      </c>
      <c r="E10" s="162">
        <v>5</v>
      </c>
      <c r="F10" s="72">
        <v>6</v>
      </c>
      <c r="G10" s="115">
        <v>7</v>
      </c>
      <c r="H10" s="162">
        <v>8</v>
      </c>
      <c r="I10" s="162">
        <v>9</v>
      </c>
      <c r="J10" s="115">
        <v>10</v>
      </c>
      <c r="K10" s="49">
        <v>11</v>
      </c>
      <c r="L10" s="163">
        <v>12</v>
      </c>
      <c r="M10" s="115">
        <v>13</v>
      </c>
      <c r="N10" s="162">
        <v>14</v>
      </c>
      <c r="P10" s="164"/>
      <c r="Q10" s="2"/>
      <c r="R10" s="156"/>
    </row>
    <row r="11" spans="1:18" ht="15.75">
      <c r="A11" s="13">
        <v>1</v>
      </c>
      <c r="B11" s="14" t="s">
        <v>13</v>
      </c>
      <c r="C11" s="74">
        <v>257249</v>
      </c>
      <c r="D11" s="74">
        <v>124091</v>
      </c>
      <c r="E11" s="74">
        <v>4848</v>
      </c>
      <c r="F11" s="74">
        <v>70451</v>
      </c>
      <c r="G11" s="74">
        <v>4253</v>
      </c>
      <c r="H11" s="74">
        <v>28878</v>
      </c>
      <c r="I11" s="509" t="s">
        <v>203</v>
      </c>
      <c r="J11" s="74">
        <v>22330</v>
      </c>
      <c r="K11" s="76">
        <v>20796</v>
      </c>
      <c r="L11" s="74">
        <v>16524</v>
      </c>
      <c r="M11" s="74">
        <v>32963</v>
      </c>
      <c r="N11" s="277">
        <v>130388</v>
      </c>
      <c r="O11" s="506"/>
      <c r="P11" s="165"/>
      <c r="Q11" s="2"/>
      <c r="R11" s="156"/>
    </row>
    <row r="12" spans="1:18" ht="15.75">
      <c r="A12" s="62">
        <v>2</v>
      </c>
      <c r="B12" s="58" t="s">
        <v>15</v>
      </c>
      <c r="C12" s="80">
        <v>188273</v>
      </c>
      <c r="D12" s="80">
        <v>79179</v>
      </c>
      <c r="E12" s="80">
        <v>5528</v>
      </c>
      <c r="F12" s="85">
        <v>45833</v>
      </c>
      <c r="G12" s="80">
        <v>16075</v>
      </c>
      <c r="H12" s="80">
        <v>24206</v>
      </c>
      <c r="I12" s="510" t="s">
        <v>205</v>
      </c>
      <c r="J12" s="80">
        <v>2721</v>
      </c>
      <c r="K12" s="80">
        <v>2348</v>
      </c>
      <c r="L12" s="80">
        <v>3204</v>
      </c>
      <c r="M12" s="80">
        <v>38400</v>
      </c>
      <c r="N12" s="81">
        <v>122133</v>
      </c>
      <c r="O12" s="506"/>
      <c r="P12" s="165"/>
      <c r="Q12" s="2"/>
      <c r="R12" s="2"/>
    </row>
    <row r="13" spans="1:18" ht="15.75">
      <c r="A13" s="62">
        <v>3</v>
      </c>
      <c r="B13" s="58" t="s">
        <v>16</v>
      </c>
      <c r="C13" s="166">
        <v>104399</v>
      </c>
      <c r="D13" s="166">
        <v>27192</v>
      </c>
      <c r="E13" s="80">
        <v>830</v>
      </c>
      <c r="F13" s="80">
        <v>7764</v>
      </c>
      <c r="G13" s="80">
        <v>233</v>
      </c>
      <c r="H13" s="80">
        <v>7065</v>
      </c>
      <c r="I13" s="85"/>
      <c r="J13" s="85"/>
      <c r="K13" s="80"/>
      <c r="L13" s="80">
        <v>466</v>
      </c>
      <c r="M13" s="80">
        <v>6388</v>
      </c>
      <c r="N13" s="81">
        <v>50112</v>
      </c>
      <c r="O13" s="506"/>
      <c r="P13" s="165"/>
      <c r="Q13" s="2"/>
      <c r="R13" s="156"/>
    </row>
    <row r="14" spans="1:18" ht="15.75">
      <c r="A14" s="25">
        <v>4</v>
      </c>
      <c r="B14" s="28" t="s">
        <v>19</v>
      </c>
      <c r="C14" s="80">
        <v>83520</v>
      </c>
      <c r="D14" s="80">
        <v>31925</v>
      </c>
      <c r="E14" s="80">
        <v>873</v>
      </c>
      <c r="F14" s="80">
        <v>16188</v>
      </c>
      <c r="G14" s="80">
        <v>1160</v>
      </c>
      <c r="H14" s="80">
        <v>8165</v>
      </c>
      <c r="I14" s="80">
        <v>193</v>
      </c>
      <c r="J14" s="80">
        <v>6105</v>
      </c>
      <c r="K14" s="80">
        <f aca="true" t="shared" si="0" ref="K14:K31">I14+J14</f>
        <v>6298</v>
      </c>
      <c r="L14" s="80">
        <v>565</v>
      </c>
      <c r="M14" s="80">
        <v>12099</v>
      </c>
      <c r="N14" s="81">
        <v>50908</v>
      </c>
      <c r="O14" s="506"/>
      <c r="P14" s="165"/>
      <c r="Q14" s="2"/>
      <c r="R14" s="156"/>
    </row>
    <row r="15" spans="1:18" ht="15.75">
      <c r="A15" s="27">
        <v>5</v>
      </c>
      <c r="B15" s="26" t="s">
        <v>18</v>
      </c>
      <c r="C15" s="80">
        <v>53910</v>
      </c>
      <c r="D15" s="80">
        <v>25482.9</v>
      </c>
      <c r="E15" s="85">
        <v>101.4</v>
      </c>
      <c r="F15" s="85">
        <v>13834.4</v>
      </c>
      <c r="G15" s="80">
        <v>34.9</v>
      </c>
      <c r="H15" s="80">
        <v>6940</v>
      </c>
      <c r="I15" s="80">
        <v>149.7</v>
      </c>
      <c r="J15" s="80">
        <v>6625.2</v>
      </c>
      <c r="K15" s="80">
        <f t="shared" si="0"/>
        <v>6774.9</v>
      </c>
      <c r="L15" s="80">
        <v>84.6</v>
      </c>
      <c r="M15" s="80">
        <v>5555</v>
      </c>
      <c r="N15" s="81">
        <v>37913</v>
      </c>
      <c r="O15" s="506"/>
      <c r="P15" s="165"/>
      <c r="Q15" s="2"/>
      <c r="R15" s="156"/>
    </row>
    <row r="16" spans="1:18" ht="15.75">
      <c r="A16" s="25">
        <v>6</v>
      </c>
      <c r="B16" s="28" t="s">
        <v>22</v>
      </c>
      <c r="C16" s="80">
        <v>13877</v>
      </c>
      <c r="D16" s="80">
        <v>6971</v>
      </c>
      <c r="E16" s="80">
        <v>340</v>
      </c>
      <c r="F16" s="80">
        <v>4379</v>
      </c>
      <c r="G16" s="80"/>
      <c r="H16" s="80">
        <v>4178</v>
      </c>
      <c r="I16" s="80">
        <v>28</v>
      </c>
      <c r="J16" s="80">
        <v>109</v>
      </c>
      <c r="K16" s="80">
        <f t="shared" si="0"/>
        <v>137</v>
      </c>
      <c r="L16" s="80">
        <v>64</v>
      </c>
      <c r="M16" s="80">
        <v>370</v>
      </c>
      <c r="N16" s="81">
        <v>670</v>
      </c>
      <c r="O16" s="506"/>
      <c r="P16" s="165"/>
      <c r="Q16" s="2"/>
      <c r="R16" s="156"/>
    </row>
    <row r="17" spans="1:18" ht="15.75">
      <c r="A17" s="25">
        <v>7</v>
      </c>
      <c r="B17" s="28" t="s">
        <v>25</v>
      </c>
      <c r="C17" s="80">
        <v>18679.5</v>
      </c>
      <c r="D17" s="80">
        <v>8406.6</v>
      </c>
      <c r="E17" s="80">
        <v>5.8</v>
      </c>
      <c r="F17" s="80">
        <v>7293.7</v>
      </c>
      <c r="G17" s="80">
        <v>188.1</v>
      </c>
      <c r="H17" s="80">
        <v>5757.6</v>
      </c>
      <c r="I17" s="80">
        <v>398.7</v>
      </c>
      <c r="J17" s="80">
        <v>949.2</v>
      </c>
      <c r="K17" s="80">
        <f t="shared" si="0"/>
        <v>1347.9</v>
      </c>
      <c r="L17" s="80"/>
      <c r="M17" s="80">
        <v>71</v>
      </c>
      <c r="N17" s="81">
        <v>273</v>
      </c>
      <c r="O17" s="506"/>
      <c r="P17" s="165"/>
      <c r="Q17" s="2"/>
      <c r="R17" s="156"/>
    </row>
    <row r="18" spans="1:18" ht="15.75">
      <c r="A18" s="25">
        <v>8</v>
      </c>
      <c r="B18" s="28" t="s">
        <v>26</v>
      </c>
      <c r="C18" s="80">
        <v>14271</v>
      </c>
      <c r="D18" s="85">
        <v>4360</v>
      </c>
      <c r="E18" s="80">
        <v>45</v>
      </c>
      <c r="F18" s="85">
        <v>1128</v>
      </c>
      <c r="G18" s="80">
        <v>14</v>
      </c>
      <c r="H18" s="80">
        <v>944</v>
      </c>
      <c r="I18" s="80">
        <v>45</v>
      </c>
      <c r="J18" s="80">
        <v>61</v>
      </c>
      <c r="K18" s="80">
        <f t="shared" si="0"/>
        <v>106</v>
      </c>
      <c r="L18" s="80">
        <v>63</v>
      </c>
      <c r="M18" s="80">
        <v>2654</v>
      </c>
      <c r="N18" s="81">
        <v>8021</v>
      </c>
      <c r="O18" s="506"/>
      <c r="P18" s="165"/>
      <c r="Q18" s="2"/>
      <c r="R18" s="156"/>
    </row>
    <row r="19" spans="1:18" ht="15.75">
      <c r="A19" s="27">
        <v>9</v>
      </c>
      <c r="B19" s="28" t="s">
        <v>27</v>
      </c>
      <c r="C19" s="85">
        <v>12125</v>
      </c>
      <c r="D19" s="80">
        <v>5233</v>
      </c>
      <c r="E19" s="80">
        <v>366</v>
      </c>
      <c r="F19" s="80">
        <v>2388</v>
      </c>
      <c r="G19" s="80"/>
      <c r="H19" s="80">
        <v>1536</v>
      </c>
      <c r="I19" s="80">
        <v>49</v>
      </c>
      <c r="J19" s="80">
        <v>100</v>
      </c>
      <c r="K19" s="80">
        <f t="shared" si="0"/>
        <v>149</v>
      </c>
      <c r="L19" s="80">
        <v>703</v>
      </c>
      <c r="M19" s="80">
        <v>103</v>
      </c>
      <c r="N19" s="81">
        <v>394</v>
      </c>
      <c r="O19" s="506"/>
      <c r="P19" s="165"/>
      <c r="Q19" s="2"/>
      <c r="R19" s="156"/>
    </row>
    <row r="20" spans="1:18" ht="15.75">
      <c r="A20" s="25">
        <v>10</v>
      </c>
      <c r="B20" s="28" t="s">
        <v>30</v>
      </c>
      <c r="C20" s="85">
        <v>8152</v>
      </c>
      <c r="D20" s="80">
        <v>3460</v>
      </c>
      <c r="E20" s="80">
        <v>261</v>
      </c>
      <c r="F20" s="80">
        <v>1796</v>
      </c>
      <c r="G20" s="80">
        <v>256</v>
      </c>
      <c r="H20" s="80">
        <v>1048</v>
      </c>
      <c r="I20" s="80"/>
      <c r="J20" s="80">
        <v>411</v>
      </c>
      <c r="K20" s="80">
        <f t="shared" si="0"/>
        <v>411</v>
      </c>
      <c r="L20" s="80">
        <v>81</v>
      </c>
      <c r="M20" s="80">
        <v>912</v>
      </c>
      <c r="N20" s="167">
        <v>4689</v>
      </c>
      <c r="O20" s="506"/>
      <c r="P20" s="165"/>
      <c r="Q20" s="2"/>
      <c r="R20" s="156"/>
    </row>
    <row r="21" spans="1:18" ht="15.75">
      <c r="A21" s="25">
        <v>11</v>
      </c>
      <c r="B21" s="28" t="s">
        <v>23</v>
      </c>
      <c r="C21" s="80">
        <v>9103</v>
      </c>
      <c r="D21" s="80">
        <v>4643</v>
      </c>
      <c r="E21" s="80">
        <v>262</v>
      </c>
      <c r="F21" s="80">
        <v>2822</v>
      </c>
      <c r="G21" s="80"/>
      <c r="H21" s="80">
        <v>1317</v>
      </c>
      <c r="I21" s="80"/>
      <c r="J21" s="80">
        <v>1454</v>
      </c>
      <c r="K21" s="80">
        <f t="shared" si="0"/>
        <v>1454</v>
      </c>
      <c r="L21" s="80">
        <v>51</v>
      </c>
      <c r="M21" s="80">
        <v>1159</v>
      </c>
      <c r="N21" s="81">
        <v>4577</v>
      </c>
      <c r="O21" s="506"/>
      <c r="P21" s="165"/>
      <c r="Q21" s="2"/>
      <c r="R21" s="156"/>
    </row>
    <row r="22" spans="1:18" ht="15.75">
      <c r="A22" s="25">
        <v>12</v>
      </c>
      <c r="B22" s="28" t="s">
        <v>32</v>
      </c>
      <c r="C22" s="80">
        <v>8313</v>
      </c>
      <c r="D22" s="80">
        <v>3128</v>
      </c>
      <c r="E22" s="80">
        <v>46</v>
      </c>
      <c r="F22" s="80">
        <v>1082</v>
      </c>
      <c r="G22" s="80"/>
      <c r="H22" s="80">
        <v>754</v>
      </c>
      <c r="I22" s="80">
        <v>189</v>
      </c>
      <c r="J22" s="80">
        <v>100</v>
      </c>
      <c r="K22" s="80">
        <f t="shared" si="0"/>
        <v>289</v>
      </c>
      <c r="L22" s="80">
        <v>39</v>
      </c>
      <c r="M22" s="80">
        <v>670</v>
      </c>
      <c r="N22" s="81">
        <v>5762</v>
      </c>
      <c r="O22" s="506"/>
      <c r="P22" s="165"/>
      <c r="Q22" s="2"/>
      <c r="R22" s="156"/>
    </row>
    <row r="23" spans="1:18" ht="15.75">
      <c r="A23" s="27">
        <v>13</v>
      </c>
      <c r="B23" s="28" t="s">
        <v>31</v>
      </c>
      <c r="C23" s="80">
        <v>6829</v>
      </c>
      <c r="D23" s="80">
        <v>3351</v>
      </c>
      <c r="E23" s="80">
        <v>11</v>
      </c>
      <c r="F23" s="80">
        <v>1926</v>
      </c>
      <c r="G23" s="80"/>
      <c r="H23" s="80">
        <v>1529</v>
      </c>
      <c r="I23" s="80">
        <v>-184</v>
      </c>
      <c r="J23" s="80">
        <v>318</v>
      </c>
      <c r="K23" s="80">
        <f t="shared" si="0"/>
        <v>134</v>
      </c>
      <c r="L23" s="80">
        <v>263</v>
      </c>
      <c r="M23" s="80">
        <v>877</v>
      </c>
      <c r="N23" s="81">
        <v>5478</v>
      </c>
      <c r="O23" s="506"/>
      <c r="P23" s="165"/>
      <c r="Q23" s="2"/>
      <c r="R23" s="156"/>
    </row>
    <row r="24" spans="1:18" ht="15.75">
      <c r="A24" s="25">
        <v>14</v>
      </c>
      <c r="B24" s="28" t="s">
        <v>24</v>
      </c>
      <c r="C24" s="85">
        <v>5549</v>
      </c>
      <c r="D24" s="85">
        <v>1876</v>
      </c>
      <c r="E24" s="80">
        <v>122</v>
      </c>
      <c r="F24" s="85">
        <v>854</v>
      </c>
      <c r="G24" s="80"/>
      <c r="H24" s="80">
        <v>700</v>
      </c>
      <c r="I24" s="80">
        <v>26</v>
      </c>
      <c r="J24" s="80">
        <v>106</v>
      </c>
      <c r="K24" s="80">
        <f t="shared" si="0"/>
        <v>132</v>
      </c>
      <c r="L24" s="80">
        <v>22</v>
      </c>
      <c r="M24" s="80">
        <v>805</v>
      </c>
      <c r="N24" s="81">
        <v>2898</v>
      </c>
      <c r="O24" s="506"/>
      <c r="P24" s="165"/>
      <c r="Q24" s="2"/>
      <c r="R24" s="156"/>
    </row>
    <row r="25" spans="1:18" ht="15.75">
      <c r="A25" s="25">
        <v>15</v>
      </c>
      <c r="B25" s="28" t="s">
        <v>29</v>
      </c>
      <c r="C25" s="80">
        <v>5662.1</v>
      </c>
      <c r="D25" s="80">
        <v>1976.6</v>
      </c>
      <c r="E25" s="80">
        <v>22.9</v>
      </c>
      <c r="F25" s="85">
        <v>1154.1</v>
      </c>
      <c r="G25" s="85">
        <v>31</v>
      </c>
      <c r="H25" s="85">
        <v>335.8</v>
      </c>
      <c r="I25" s="85">
        <v>1.2</v>
      </c>
      <c r="J25" s="85">
        <v>734.8</v>
      </c>
      <c r="K25" s="80">
        <f t="shared" si="0"/>
        <v>736</v>
      </c>
      <c r="L25" s="85">
        <v>51.2</v>
      </c>
      <c r="M25" s="80">
        <v>786</v>
      </c>
      <c r="N25" s="81">
        <v>2545</v>
      </c>
      <c r="O25" s="506"/>
      <c r="P25" s="165"/>
      <c r="Q25" s="2"/>
      <c r="R25" s="156"/>
    </row>
    <row r="26" spans="1:18" ht="15.75">
      <c r="A26" s="25">
        <v>16</v>
      </c>
      <c r="B26" s="28" t="s">
        <v>34</v>
      </c>
      <c r="C26" s="80">
        <v>4860</v>
      </c>
      <c r="D26" s="80">
        <v>1482</v>
      </c>
      <c r="E26" s="85">
        <v>9</v>
      </c>
      <c r="F26" s="85">
        <v>442</v>
      </c>
      <c r="G26" s="80"/>
      <c r="H26" s="80">
        <v>266</v>
      </c>
      <c r="I26" s="80">
        <v>10</v>
      </c>
      <c r="J26" s="80">
        <v>161</v>
      </c>
      <c r="K26" s="80">
        <f t="shared" si="0"/>
        <v>171</v>
      </c>
      <c r="L26" s="80">
        <v>5</v>
      </c>
      <c r="M26" s="80">
        <v>592</v>
      </c>
      <c r="N26" s="81">
        <v>3064</v>
      </c>
      <c r="O26" s="506"/>
      <c r="P26" s="165"/>
      <c r="Q26" s="2"/>
      <c r="R26" s="156"/>
    </row>
    <row r="27" spans="1:18" ht="15.75">
      <c r="A27" s="27">
        <v>17</v>
      </c>
      <c r="B27" s="28" t="s">
        <v>33</v>
      </c>
      <c r="C27" s="168">
        <v>5157</v>
      </c>
      <c r="D27" s="168">
        <v>1970</v>
      </c>
      <c r="E27" s="168">
        <v>24</v>
      </c>
      <c r="F27" s="168">
        <v>979</v>
      </c>
      <c r="G27" s="168"/>
      <c r="H27" s="168">
        <v>718</v>
      </c>
      <c r="I27" s="168"/>
      <c r="J27" s="168">
        <v>222</v>
      </c>
      <c r="K27" s="80">
        <f t="shared" si="0"/>
        <v>222</v>
      </c>
      <c r="L27" s="168">
        <v>39</v>
      </c>
      <c r="M27" s="168">
        <v>259</v>
      </c>
      <c r="N27" s="278">
        <v>2604</v>
      </c>
      <c r="O27" s="506"/>
      <c r="P27" s="165"/>
      <c r="Q27" s="2"/>
      <c r="R27" s="156"/>
    </row>
    <row r="28" spans="1:18" ht="15.75">
      <c r="A28" s="25">
        <v>18</v>
      </c>
      <c r="B28" s="28" t="s">
        <v>39</v>
      </c>
      <c r="C28" s="85">
        <v>3003</v>
      </c>
      <c r="D28" s="85">
        <v>1346</v>
      </c>
      <c r="E28" s="85"/>
      <c r="F28" s="85">
        <v>759</v>
      </c>
      <c r="G28" s="85"/>
      <c r="H28" s="85">
        <v>696</v>
      </c>
      <c r="I28" s="85">
        <v>43</v>
      </c>
      <c r="J28" s="85"/>
      <c r="K28" s="80">
        <f t="shared" si="0"/>
        <v>43</v>
      </c>
      <c r="L28" s="85">
        <v>20</v>
      </c>
      <c r="M28" s="85">
        <v>639</v>
      </c>
      <c r="N28" s="167">
        <v>2247</v>
      </c>
      <c r="O28" s="506"/>
      <c r="P28" s="165"/>
      <c r="Q28" s="2"/>
      <c r="R28" s="156"/>
    </row>
    <row r="29" spans="1:18" ht="15.75">
      <c r="A29" s="25">
        <v>19</v>
      </c>
      <c r="B29" s="28" t="s">
        <v>28</v>
      </c>
      <c r="C29" s="80">
        <v>2757</v>
      </c>
      <c r="D29" s="166">
        <v>950</v>
      </c>
      <c r="E29" s="166">
        <v>43</v>
      </c>
      <c r="F29" s="166">
        <v>411</v>
      </c>
      <c r="G29" s="166">
        <v>21</v>
      </c>
      <c r="H29" s="166">
        <v>369</v>
      </c>
      <c r="I29" s="166"/>
      <c r="J29" s="166">
        <v>21</v>
      </c>
      <c r="K29" s="80">
        <f t="shared" si="0"/>
        <v>21</v>
      </c>
      <c r="L29" s="166"/>
      <c r="M29" s="166">
        <v>205</v>
      </c>
      <c r="N29" s="315">
        <v>1241</v>
      </c>
      <c r="O29" s="506"/>
      <c r="P29" s="165"/>
      <c r="Q29" s="2"/>
      <c r="R29" s="156"/>
    </row>
    <row r="30" spans="1:18" ht="15.75">
      <c r="A30" s="25">
        <v>20</v>
      </c>
      <c r="B30" s="37" t="s">
        <v>70</v>
      </c>
      <c r="C30" s="80">
        <v>3698.8</v>
      </c>
      <c r="D30" s="166">
        <v>1460.7</v>
      </c>
      <c r="E30" s="166">
        <v>11</v>
      </c>
      <c r="F30" s="166">
        <v>404.7</v>
      </c>
      <c r="G30" s="166"/>
      <c r="H30" s="166">
        <v>157.6</v>
      </c>
      <c r="I30" s="166"/>
      <c r="J30" s="166">
        <v>247.1</v>
      </c>
      <c r="K30" s="80">
        <f t="shared" si="0"/>
        <v>247.1</v>
      </c>
      <c r="L30" s="166"/>
      <c r="M30" s="166">
        <v>782</v>
      </c>
      <c r="N30" s="315">
        <v>2516</v>
      </c>
      <c r="O30" s="506"/>
      <c r="P30" s="165"/>
      <c r="Q30" s="2"/>
      <c r="R30" s="156"/>
    </row>
    <row r="31" spans="1:18" ht="16.5" thickBot="1">
      <c r="A31" s="98">
        <v>21</v>
      </c>
      <c r="B31" s="99" t="s">
        <v>21</v>
      </c>
      <c r="C31" s="470">
        <v>1163</v>
      </c>
      <c r="D31" s="316">
        <v>775</v>
      </c>
      <c r="E31" s="316"/>
      <c r="F31" s="316">
        <v>433</v>
      </c>
      <c r="G31" s="316"/>
      <c r="H31" s="316">
        <v>90</v>
      </c>
      <c r="I31" s="316">
        <v>2</v>
      </c>
      <c r="J31" s="316">
        <v>341</v>
      </c>
      <c r="K31" s="82">
        <f t="shared" si="0"/>
        <v>343</v>
      </c>
      <c r="L31" s="316"/>
      <c r="M31" s="316">
        <v>369</v>
      </c>
      <c r="N31" s="317">
        <v>1109</v>
      </c>
      <c r="O31" s="506"/>
      <c r="P31" s="165"/>
      <c r="Q31" s="2"/>
      <c r="R31" s="156"/>
    </row>
    <row r="32" spans="1:18" ht="16.5" thickBot="1">
      <c r="A32" s="448">
        <v>22</v>
      </c>
      <c r="B32" s="369" t="s">
        <v>98</v>
      </c>
      <c r="C32" s="169">
        <f>SUM(C33:C38)</f>
        <v>58315.1</v>
      </c>
      <c r="D32" s="169">
        <f aca="true" t="shared" si="1" ref="D32:N32">SUM(D33:D38)</f>
        <v>25477.42</v>
      </c>
      <c r="E32" s="169">
        <f t="shared" si="1"/>
        <v>741.37</v>
      </c>
      <c r="F32" s="169">
        <f t="shared" si="1"/>
        <v>9110.523000000001</v>
      </c>
      <c r="G32" s="169">
        <v>-921</v>
      </c>
      <c r="H32" s="169">
        <f t="shared" si="1"/>
        <v>6479.182</v>
      </c>
      <c r="I32" s="169">
        <v>-287</v>
      </c>
      <c r="J32" s="503">
        <f t="shared" si="1"/>
        <v>2531.63</v>
      </c>
      <c r="K32" s="505">
        <f t="shared" si="1"/>
        <v>2244</v>
      </c>
      <c r="L32" s="504">
        <f t="shared" si="1"/>
        <v>1307.787</v>
      </c>
      <c r="M32" s="169">
        <f t="shared" si="1"/>
        <v>8255</v>
      </c>
      <c r="N32" s="170">
        <f t="shared" si="1"/>
        <v>37920</v>
      </c>
      <c r="P32" s="164"/>
      <c r="Q32" s="2"/>
      <c r="R32" s="156"/>
    </row>
    <row r="33" spans="1:18" ht="15.75">
      <c r="A33" s="25"/>
      <c r="B33" s="8" t="s">
        <v>150</v>
      </c>
      <c r="C33" s="171">
        <v>18073.1</v>
      </c>
      <c r="D33" s="171">
        <v>7778.5</v>
      </c>
      <c r="E33" s="171">
        <v>25.2</v>
      </c>
      <c r="F33" s="171">
        <v>810.5</v>
      </c>
      <c r="G33" s="171">
        <v>-921</v>
      </c>
      <c r="H33" s="171">
        <v>1643.4</v>
      </c>
      <c r="I33" s="171">
        <v>-38</v>
      </c>
      <c r="J33" s="171">
        <v>73.2</v>
      </c>
      <c r="K33" s="171">
        <v>35</v>
      </c>
      <c r="L33" s="171">
        <v>52.5</v>
      </c>
      <c r="M33" s="171">
        <v>2919</v>
      </c>
      <c r="N33" s="172">
        <v>14748</v>
      </c>
      <c r="P33" s="174"/>
      <c r="Q33" s="173"/>
      <c r="R33" s="156"/>
    </row>
    <row r="34" spans="1:18" ht="15.75">
      <c r="A34" s="27"/>
      <c r="B34" s="28" t="s">
        <v>101</v>
      </c>
      <c r="C34" s="85">
        <v>18563</v>
      </c>
      <c r="D34" s="85">
        <v>8863.92</v>
      </c>
      <c r="E34" s="85">
        <v>209.17</v>
      </c>
      <c r="F34" s="85">
        <v>3577.023</v>
      </c>
      <c r="G34" s="85"/>
      <c r="H34" s="85">
        <v>1943.782</v>
      </c>
      <c r="I34" s="85">
        <v>-188</v>
      </c>
      <c r="J34" s="85">
        <v>1524.43</v>
      </c>
      <c r="K34" s="85">
        <v>1336</v>
      </c>
      <c r="L34" s="85">
        <v>297.287</v>
      </c>
      <c r="M34" s="85">
        <v>2214</v>
      </c>
      <c r="N34" s="167">
        <v>12033</v>
      </c>
      <c r="P34" s="174"/>
      <c r="Q34" s="173"/>
      <c r="R34" s="156"/>
    </row>
    <row r="35" spans="1:14" ht="15.75">
      <c r="A35" s="27"/>
      <c r="B35" s="355" t="s">
        <v>100</v>
      </c>
      <c r="C35" s="175">
        <v>8177</v>
      </c>
      <c r="D35" s="175">
        <v>4701</v>
      </c>
      <c r="E35" s="175">
        <v>164</v>
      </c>
      <c r="F35" s="175">
        <v>3018</v>
      </c>
      <c r="G35" s="175"/>
      <c r="H35" s="175">
        <v>2050</v>
      </c>
      <c r="I35" s="175">
        <v>-15</v>
      </c>
      <c r="J35" s="175">
        <v>937</v>
      </c>
      <c r="K35" s="175">
        <v>922</v>
      </c>
      <c r="L35" s="175">
        <v>46</v>
      </c>
      <c r="M35" s="175">
        <v>1563</v>
      </c>
      <c r="N35" s="176">
        <v>5141</v>
      </c>
    </row>
    <row r="36" spans="1:14" ht="15.75">
      <c r="A36" s="27"/>
      <c r="B36" s="28" t="s">
        <v>99</v>
      </c>
      <c r="C36" s="80">
        <v>8632</v>
      </c>
      <c r="D36" s="80">
        <v>3125</v>
      </c>
      <c r="E36" s="80">
        <v>339</v>
      </c>
      <c r="F36" s="80">
        <v>1471</v>
      </c>
      <c r="G36" s="80"/>
      <c r="H36" s="80">
        <v>754</v>
      </c>
      <c r="I36" s="80">
        <v>-3</v>
      </c>
      <c r="J36" s="80">
        <v>-159</v>
      </c>
      <c r="K36" s="80">
        <v>-162</v>
      </c>
      <c r="L36" s="80">
        <v>879</v>
      </c>
      <c r="M36" s="80">
        <v>1374</v>
      </c>
      <c r="N36" s="81">
        <v>4596</v>
      </c>
    </row>
    <row r="37" spans="1:14" ht="15.75">
      <c r="A37" s="98"/>
      <c r="B37" s="28" t="s">
        <v>102</v>
      </c>
      <c r="C37" s="82" t="s">
        <v>144</v>
      </c>
      <c r="D37" s="82" t="s">
        <v>144</v>
      </c>
      <c r="E37" s="82" t="s">
        <v>144</v>
      </c>
      <c r="F37" s="82" t="s">
        <v>144</v>
      </c>
      <c r="G37" s="82" t="s">
        <v>144</v>
      </c>
      <c r="H37" s="82" t="s">
        <v>144</v>
      </c>
      <c r="I37" s="82" t="s">
        <v>144</v>
      </c>
      <c r="J37" s="82" t="s">
        <v>144</v>
      </c>
      <c r="K37" s="82" t="s">
        <v>144</v>
      </c>
      <c r="L37" s="82" t="s">
        <v>144</v>
      </c>
      <c r="M37" s="82" t="s">
        <v>144</v>
      </c>
      <c r="N37" s="357" t="s">
        <v>144</v>
      </c>
    </row>
    <row r="38" spans="1:14" ht="16.5" thickBot="1">
      <c r="A38" s="21"/>
      <c r="B38" s="22" t="s">
        <v>103</v>
      </c>
      <c r="C38" s="177">
        <v>4870</v>
      </c>
      <c r="D38" s="177">
        <v>1009</v>
      </c>
      <c r="E38" s="177">
        <v>4</v>
      </c>
      <c r="F38" s="177">
        <v>234</v>
      </c>
      <c r="G38" s="177"/>
      <c r="H38" s="177">
        <v>88</v>
      </c>
      <c r="I38" s="177">
        <v>-43</v>
      </c>
      <c r="J38" s="177">
        <v>156</v>
      </c>
      <c r="K38" s="177">
        <v>113</v>
      </c>
      <c r="L38" s="177">
        <v>33</v>
      </c>
      <c r="M38" s="177">
        <v>185</v>
      </c>
      <c r="N38" s="321">
        <v>1402</v>
      </c>
    </row>
    <row r="39" spans="1:14" ht="16.5" thickBot="1">
      <c r="A39" s="178"/>
      <c r="B39" s="179" t="s">
        <v>35</v>
      </c>
      <c r="C39" s="180">
        <f aca="true" t="shared" si="2" ref="C39:N39">SUM(C11:C31)+C32</f>
        <v>868865.5</v>
      </c>
      <c r="D39" s="180">
        <f t="shared" si="2"/>
        <v>364736.22</v>
      </c>
      <c r="E39" s="180">
        <f t="shared" si="2"/>
        <v>14490.47</v>
      </c>
      <c r="F39" s="180">
        <f t="shared" si="2"/>
        <v>191432.423</v>
      </c>
      <c r="G39" s="180">
        <f t="shared" si="2"/>
        <v>21345</v>
      </c>
      <c r="H39" s="180">
        <f t="shared" si="2"/>
        <v>102129.18200000002</v>
      </c>
      <c r="I39" s="180">
        <v>-1243</v>
      </c>
      <c r="J39" s="180">
        <f t="shared" si="2"/>
        <v>45647.92999999999</v>
      </c>
      <c r="K39" s="180">
        <f t="shared" si="2"/>
        <v>44403.9</v>
      </c>
      <c r="L39" s="180">
        <f t="shared" si="2"/>
        <v>23552.587</v>
      </c>
      <c r="M39" s="180">
        <f t="shared" si="2"/>
        <v>114913</v>
      </c>
      <c r="N39" s="279">
        <f t="shared" si="2"/>
        <v>477462</v>
      </c>
    </row>
    <row r="40" spans="1:10" ht="15.75">
      <c r="A40" s="8" t="s">
        <v>202</v>
      </c>
      <c r="B40" s="8"/>
      <c r="C40" s="2"/>
      <c r="D40" s="2"/>
      <c r="E40" s="2"/>
      <c r="F40" s="2"/>
      <c r="G40" s="2"/>
      <c r="H40" s="2"/>
      <c r="I40" s="2"/>
      <c r="J40" s="2"/>
    </row>
    <row r="41" spans="1:10" ht="15.75">
      <c r="A41" s="8" t="s">
        <v>206</v>
      </c>
      <c r="B41" s="2"/>
      <c r="C41" s="2"/>
      <c r="D41" s="2"/>
      <c r="E41" s="2"/>
      <c r="F41" s="2"/>
      <c r="G41" s="2"/>
      <c r="H41" s="2"/>
      <c r="I41" s="2"/>
      <c r="J41" s="2"/>
    </row>
    <row r="42" ht="15.75">
      <c r="A42" s="1" t="s">
        <v>207</v>
      </c>
    </row>
    <row r="43" ht="15.75">
      <c r="A43" s="1" t="s">
        <v>208</v>
      </c>
    </row>
    <row r="50" spans="16:18" ht="15.75">
      <c r="P50" s="143"/>
      <c r="Q50" s="143"/>
      <c r="R50" s="143"/>
    </row>
    <row r="51" spans="16:18" ht="15.75">
      <c r="P51" s="143"/>
      <c r="Q51" s="143"/>
      <c r="R51" s="143"/>
    </row>
    <row r="52" spans="16:18" ht="15.75">
      <c r="P52" s="143"/>
      <c r="Q52" s="143"/>
      <c r="R52" s="143"/>
    </row>
    <row r="53" spans="16:18" ht="15.75">
      <c r="P53" s="143"/>
      <c r="Q53" s="143"/>
      <c r="R53" s="143"/>
    </row>
    <row r="54" spans="16:18" ht="15.75">
      <c r="P54" s="143"/>
      <c r="Q54" s="143"/>
      <c r="R54" s="143"/>
    </row>
    <row r="82" spans="3:9" ht="15.75">
      <c r="C82" s="181"/>
      <c r="D82" s="181"/>
      <c r="E82" s="181"/>
      <c r="F82" s="181"/>
      <c r="G82" s="181"/>
      <c r="H82" s="181"/>
      <c r="I82" s="181"/>
    </row>
    <row r="83" spans="1:14" ht="15.75">
      <c r="A83" s="2"/>
      <c r="B83" s="2"/>
      <c r="C83" s="164"/>
      <c r="D83" s="164"/>
      <c r="E83" s="164"/>
      <c r="F83" s="164"/>
      <c r="G83" s="164"/>
      <c r="H83" s="164"/>
      <c r="I83" s="164"/>
      <c r="J83" s="2"/>
      <c r="K83" s="2"/>
      <c r="L83" s="2"/>
      <c r="M83" s="2"/>
      <c r="N83" s="2"/>
    </row>
    <row r="84" spans="1:14" ht="15.75">
      <c r="A84" s="2"/>
      <c r="B84" s="182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2"/>
      <c r="N84" s="2"/>
    </row>
    <row r="85" spans="1:14" ht="15.75">
      <c r="A85" s="2"/>
      <c r="B85" s="182"/>
      <c r="C85" s="130"/>
      <c r="D85" s="130"/>
      <c r="E85" s="130"/>
      <c r="F85" s="130"/>
      <c r="G85" s="130"/>
      <c r="H85" s="130"/>
      <c r="I85" s="130"/>
      <c r="J85" s="183"/>
      <c r="K85" s="130"/>
      <c r="L85" s="130"/>
      <c r="M85" s="130"/>
      <c r="N85" s="130"/>
    </row>
    <row r="86" spans="1:14" ht="15.75">
      <c r="A86" s="2"/>
      <c r="B86" s="182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2"/>
      <c r="N86" s="2"/>
    </row>
    <row r="87" spans="1:14" ht="15.75">
      <c r="A87" s="2"/>
      <c r="B87" s="66"/>
      <c r="C87" s="184"/>
      <c r="D87" s="184"/>
      <c r="E87" s="184"/>
      <c r="F87" s="184"/>
      <c r="G87" s="184"/>
      <c r="H87" s="184"/>
      <c r="I87" s="185"/>
      <c r="J87" s="184"/>
      <c r="K87" s="184"/>
      <c r="L87" s="184"/>
      <c r="M87" s="186"/>
      <c r="N87" s="186"/>
    </row>
    <row r="88" spans="1:14" ht="15.75">
      <c r="A88" s="2"/>
      <c r="B88" s="66"/>
      <c r="C88" s="130"/>
      <c r="D88" s="130"/>
      <c r="E88" s="130"/>
      <c r="F88" s="130"/>
      <c r="G88" s="187"/>
      <c r="H88" s="130"/>
      <c r="I88" s="130"/>
      <c r="J88" s="130"/>
      <c r="K88" s="130"/>
      <c r="L88" s="130"/>
      <c r="M88" s="130"/>
      <c r="N88" s="130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</sheetData>
  <mergeCells count="18">
    <mergeCell ref="A2:N2"/>
    <mergeCell ref="L6:L9"/>
    <mergeCell ref="I6:K6"/>
    <mergeCell ref="I7:I9"/>
    <mergeCell ref="H6:H9"/>
    <mergeCell ref="F4:L4"/>
    <mergeCell ref="F5:F9"/>
    <mergeCell ref="G5:L5"/>
    <mergeCell ref="E4:E8"/>
    <mergeCell ref="M4:M8"/>
    <mergeCell ref="N4:N8"/>
    <mergeCell ref="A4:A9"/>
    <mergeCell ref="B4:B9"/>
    <mergeCell ref="C4:C9"/>
    <mergeCell ref="D4:D8"/>
    <mergeCell ref="J7:J9"/>
    <mergeCell ref="K7:K9"/>
    <mergeCell ref="G6:G9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A41" sqref="A41"/>
    </sheetView>
  </sheetViews>
  <sheetFormatPr defaultColWidth="9.140625" defaultRowHeight="12.75"/>
  <cols>
    <col min="1" max="1" width="5.00390625" style="8" customWidth="1"/>
    <col min="2" max="2" width="26.140625" style="8" customWidth="1"/>
    <col min="3" max="3" width="23.140625" style="8" customWidth="1"/>
    <col min="4" max="4" width="22.140625" style="8" customWidth="1"/>
    <col min="5" max="5" width="20.7109375" style="8" customWidth="1"/>
    <col min="7" max="16384" width="9.140625" style="8" customWidth="1"/>
  </cols>
  <sheetData>
    <row r="1" ht="15.75">
      <c r="E1" s="69" t="s">
        <v>139</v>
      </c>
    </row>
    <row r="3" spans="1:5" ht="15.75">
      <c r="A3" s="556" t="s">
        <v>86</v>
      </c>
      <c r="B3" s="556"/>
      <c r="C3" s="556"/>
      <c r="D3" s="556"/>
      <c r="E3" s="556"/>
    </row>
    <row r="4" spans="1:5" ht="15.75">
      <c r="A4" s="556" t="s">
        <v>157</v>
      </c>
      <c r="B4" s="556"/>
      <c r="C4" s="556"/>
      <c r="D4" s="556"/>
      <c r="E4" s="556"/>
    </row>
    <row r="6" ht="16.5" thickBot="1">
      <c r="E6" s="188" t="s">
        <v>38</v>
      </c>
    </row>
    <row r="7" spans="1:5" ht="16.5" thickBot="1">
      <c r="A7" s="553" t="s">
        <v>55</v>
      </c>
      <c r="B7" s="553" t="s">
        <v>7</v>
      </c>
      <c r="C7" s="608" t="s">
        <v>87</v>
      </c>
      <c r="D7" s="609"/>
      <c r="E7" s="610"/>
    </row>
    <row r="8" spans="1:5" ht="15.75">
      <c r="A8" s="554"/>
      <c r="B8" s="554"/>
      <c r="C8" s="553" t="s">
        <v>88</v>
      </c>
      <c r="D8" s="553" t="s">
        <v>89</v>
      </c>
      <c r="E8" s="553" t="s">
        <v>90</v>
      </c>
    </row>
    <row r="9" spans="1:5" ht="16.5" thickBot="1">
      <c r="A9" s="555"/>
      <c r="B9" s="555"/>
      <c r="C9" s="555"/>
      <c r="D9" s="555"/>
      <c r="E9" s="555"/>
    </row>
    <row r="10" spans="1:5" ht="15.75" customHeight="1" thickBot="1">
      <c r="A10" s="9">
        <v>1</v>
      </c>
      <c r="B10" s="128">
        <v>2</v>
      </c>
      <c r="C10" s="129">
        <v>3</v>
      </c>
      <c r="D10" s="128">
        <v>4</v>
      </c>
      <c r="E10" s="280">
        <v>5</v>
      </c>
    </row>
    <row r="11" spans="1:7" ht="15.75" customHeight="1">
      <c r="A11" s="13">
        <v>1</v>
      </c>
      <c r="B11" s="14" t="s">
        <v>13</v>
      </c>
      <c r="C11" s="189">
        <v>8312</v>
      </c>
      <c r="D11" s="189">
        <v>1011</v>
      </c>
      <c r="E11" s="281">
        <v>65976</v>
      </c>
      <c r="G11" s="190"/>
    </row>
    <row r="12" spans="1:7" ht="15.75" customHeight="1">
      <c r="A12" s="62">
        <v>2</v>
      </c>
      <c r="B12" s="58" t="s">
        <v>15</v>
      </c>
      <c r="C12" s="79">
        <v>22069</v>
      </c>
      <c r="D12" s="79">
        <v>3805</v>
      </c>
      <c r="E12" s="282">
        <v>19959</v>
      </c>
      <c r="G12" s="190"/>
    </row>
    <row r="13" spans="1:7" ht="15.75" customHeight="1">
      <c r="A13" s="62">
        <v>3</v>
      </c>
      <c r="B13" s="58" t="s">
        <v>16</v>
      </c>
      <c r="C13" s="79">
        <v>1180</v>
      </c>
      <c r="D13" s="79">
        <v>567</v>
      </c>
      <c r="E13" s="282">
        <v>5342</v>
      </c>
      <c r="G13" s="190"/>
    </row>
    <row r="14" spans="1:7" ht="15.75" customHeight="1">
      <c r="A14" s="25">
        <v>4</v>
      </c>
      <c r="B14" s="28" t="s">
        <v>19</v>
      </c>
      <c r="C14" s="79">
        <v>3935</v>
      </c>
      <c r="D14" s="79">
        <v>2450</v>
      </c>
      <c r="E14" s="282">
        <v>9803</v>
      </c>
      <c r="G14" s="190"/>
    </row>
    <row r="15" spans="1:7" ht="15.75" customHeight="1">
      <c r="A15" s="27">
        <v>5</v>
      </c>
      <c r="B15" s="26" t="s">
        <v>18</v>
      </c>
      <c r="C15" s="79">
        <v>4934.2</v>
      </c>
      <c r="D15" s="79">
        <v>1041.9</v>
      </c>
      <c r="E15" s="282">
        <v>7858.3</v>
      </c>
      <c r="G15" s="190"/>
    </row>
    <row r="16" spans="1:7" ht="15.75" customHeight="1">
      <c r="A16" s="25">
        <v>6</v>
      </c>
      <c r="B16" s="28" t="s">
        <v>22</v>
      </c>
      <c r="C16" s="79">
        <v>182</v>
      </c>
      <c r="D16" s="79">
        <v>33</v>
      </c>
      <c r="E16" s="282">
        <v>4164</v>
      </c>
      <c r="G16" s="190"/>
    </row>
    <row r="17" spans="1:7" ht="15.75" customHeight="1">
      <c r="A17" s="25">
        <v>7</v>
      </c>
      <c r="B17" s="28" t="s">
        <v>25</v>
      </c>
      <c r="C17" s="191">
        <v>397</v>
      </c>
      <c r="D17" s="191">
        <v>2516</v>
      </c>
      <c r="E17" s="283">
        <v>4206</v>
      </c>
      <c r="G17" s="190"/>
    </row>
    <row r="18" spans="1:5" ht="15.75" customHeight="1">
      <c r="A18" s="25">
        <v>8</v>
      </c>
      <c r="B18" s="28" t="s">
        <v>26</v>
      </c>
      <c r="C18" s="79">
        <v>263</v>
      </c>
      <c r="D18" s="79">
        <v>165</v>
      </c>
      <c r="E18" s="282">
        <v>701</v>
      </c>
    </row>
    <row r="19" spans="1:7" ht="15.75" customHeight="1">
      <c r="A19" s="27">
        <v>9</v>
      </c>
      <c r="B19" s="28" t="s">
        <v>27</v>
      </c>
      <c r="C19" s="79">
        <v>222</v>
      </c>
      <c r="D19" s="79">
        <v>206</v>
      </c>
      <c r="E19" s="282">
        <v>1960</v>
      </c>
      <c r="G19" s="190"/>
    </row>
    <row r="20" spans="1:7" ht="15.75" customHeight="1">
      <c r="A20" s="25">
        <v>10</v>
      </c>
      <c r="B20" s="28" t="s">
        <v>30</v>
      </c>
      <c r="C20" s="79">
        <v>1035</v>
      </c>
      <c r="D20" s="79">
        <v>73</v>
      </c>
      <c r="E20" s="282">
        <v>609</v>
      </c>
      <c r="G20" s="190"/>
    </row>
    <row r="21" spans="1:7" ht="15.75" customHeight="1">
      <c r="A21" s="25">
        <v>11</v>
      </c>
      <c r="B21" s="28" t="s">
        <v>23</v>
      </c>
      <c r="C21" s="79">
        <v>601</v>
      </c>
      <c r="D21" s="79">
        <v>945</v>
      </c>
      <c r="E21" s="282">
        <v>1276</v>
      </c>
      <c r="G21" s="190"/>
    </row>
    <row r="22" spans="1:7" ht="15.75" customHeight="1">
      <c r="A22" s="25">
        <v>12</v>
      </c>
      <c r="B22" s="28" t="s">
        <v>32</v>
      </c>
      <c r="C22" s="79">
        <v>42.5</v>
      </c>
      <c r="D22" s="79">
        <v>109.2</v>
      </c>
      <c r="E22" s="282">
        <v>930.3</v>
      </c>
      <c r="G22" s="190"/>
    </row>
    <row r="23" spans="1:10" ht="15.75" customHeight="1">
      <c r="A23" s="27">
        <v>13</v>
      </c>
      <c r="B23" s="28" t="s">
        <v>31</v>
      </c>
      <c r="C23" s="84">
        <v>1028</v>
      </c>
      <c r="D23" s="84">
        <v>531</v>
      </c>
      <c r="E23" s="284">
        <v>367</v>
      </c>
      <c r="G23" s="190"/>
      <c r="J23" s="192"/>
    </row>
    <row r="24" spans="1:7" ht="15.75" customHeight="1">
      <c r="A24" s="25">
        <v>14</v>
      </c>
      <c r="B24" s="28" t="s">
        <v>24</v>
      </c>
      <c r="C24" s="79">
        <v>336</v>
      </c>
      <c r="D24" s="79">
        <v>110</v>
      </c>
      <c r="E24" s="282">
        <v>408</v>
      </c>
      <c r="G24" s="190"/>
    </row>
    <row r="25" spans="1:7" ht="15.75" customHeight="1">
      <c r="A25" s="25">
        <v>15</v>
      </c>
      <c r="B25" s="28" t="s">
        <v>29</v>
      </c>
      <c r="C25" s="194">
        <v>97.8</v>
      </c>
      <c r="D25" s="194">
        <v>32.6</v>
      </c>
      <c r="E25" s="282">
        <v>1023.7</v>
      </c>
      <c r="G25" s="190"/>
    </row>
    <row r="26" spans="1:7" ht="15.75" customHeight="1">
      <c r="A26" s="25">
        <v>16</v>
      </c>
      <c r="B26" s="28" t="s">
        <v>34</v>
      </c>
      <c r="C26" s="79">
        <v>15</v>
      </c>
      <c r="D26" s="79">
        <v>56</v>
      </c>
      <c r="E26" s="282">
        <v>371</v>
      </c>
      <c r="G26" s="190"/>
    </row>
    <row r="27" spans="1:7" ht="15.75" customHeight="1">
      <c r="A27" s="27">
        <v>17</v>
      </c>
      <c r="B27" s="28" t="s">
        <v>33</v>
      </c>
      <c r="C27" s="322" t="s">
        <v>144</v>
      </c>
      <c r="D27" s="322" t="s">
        <v>144</v>
      </c>
      <c r="E27" s="323" t="s">
        <v>144</v>
      </c>
      <c r="G27" s="190"/>
    </row>
    <row r="28" spans="1:7" ht="15.75" customHeight="1">
      <c r="A28" s="25">
        <v>18</v>
      </c>
      <c r="B28" s="28" t="s">
        <v>39</v>
      </c>
      <c r="C28" s="84">
        <v>48</v>
      </c>
      <c r="D28" s="84">
        <v>125</v>
      </c>
      <c r="E28" s="284">
        <v>586</v>
      </c>
      <c r="G28" s="190"/>
    </row>
    <row r="29" spans="1:7" ht="15.75" customHeight="1">
      <c r="A29" s="25">
        <v>19</v>
      </c>
      <c r="B29" s="28" t="s">
        <v>28</v>
      </c>
      <c r="C29" s="79">
        <v>17</v>
      </c>
      <c r="D29" s="79">
        <v>71</v>
      </c>
      <c r="E29" s="282">
        <v>302</v>
      </c>
      <c r="G29" s="190"/>
    </row>
    <row r="30" spans="1:7" ht="15.75" customHeight="1">
      <c r="A30" s="25">
        <v>20</v>
      </c>
      <c r="B30" s="37" t="s">
        <v>70</v>
      </c>
      <c r="C30" s="79">
        <v>157.2</v>
      </c>
      <c r="D30" s="79">
        <v>238</v>
      </c>
      <c r="E30" s="282">
        <v>9.5</v>
      </c>
      <c r="G30" s="190"/>
    </row>
    <row r="31" spans="1:7" ht="15.75" customHeight="1" thickBot="1">
      <c r="A31" s="98">
        <v>21</v>
      </c>
      <c r="B31" s="99" t="s">
        <v>21</v>
      </c>
      <c r="C31" s="324">
        <v>9</v>
      </c>
      <c r="D31" s="324">
        <v>32</v>
      </c>
      <c r="E31" s="325">
        <v>50</v>
      </c>
      <c r="G31" s="190"/>
    </row>
    <row r="32" spans="1:7" ht="15.75" customHeight="1" thickBot="1">
      <c r="A32" s="448">
        <v>22</v>
      </c>
      <c r="B32" s="369" t="s">
        <v>98</v>
      </c>
      <c r="C32" s="422">
        <f>SUM(C33:C38)</f>
        <v>3108.17</v>
      </c>
      <c r="D32" s="422">
        <f>SUM(D33:D38)</f>
        <v>732.64</v>
      </c>
      <c r="E32" s="423">
        <f>SUM(E33:E38)</f>
        <v>7119.18</v>
      </c>
      <c r="G32" s="190"/>
    </row>
    <row r="33" spans="1:7" ht="15.75" customHeight="1">
      <c r="A33" s="25"/>
      <c r="B33" s="8" t="s">
        <v>150</v>
      </c>
      <c r="C33" s="75">
        <v>-323</v>
      </c>
      <c r="D33" s="75">
        <v>177</v>
      </c>
      <c r="E33" s="466">
        <v>956</v>
      </c>
      <c r="G33" s="190"/>
    </row>
    <row r="34" spans="1:7" ht="15.75" customHeight="1">
      <c r="A34" s="27"/>
      <c r="B34" s="28" t="s">
        <v>101</v>
      </c>
      <c r="C34" s="191">
        <v>963.17</v>
      </c>
      <c r="D34" s="191">
        <v>424.64</v>
      </c>
      <c r="E34" s="283">
        <v>2385.18</v>
      </c>
      <c r="G34" s="190"/>
    </row>
    <row r="35" spans="1:5" ht="15.75" customHeight="1">
      <c r="A35" s="27"/>
      <c r="B35" s="355" t="s">
        <v>100</v>
      </c>
      <c r="C35" s="193">
        <v>477</v>
      </c>
      <c r="D35" s="193">
        <v>21</v>
      </c>
      <c r="E35" s="285">
        <v>2520</v>
      </c>
    </row>
    <row r="36" spans="1:5" ht="15.75" customHeight="1">
      <c r="A36" s="27"/>
      <c r="B36" s="28" t="s">
        <v>99</v>
      </c>
      <c r="C36" s="194">
        <v>1808</v>
      </c>
      <c r="D36" s="194">
        <v>106</v>
      </c>
      <c r="E36" s="286">
        <v>1211</v>
      </c>
    </row>
    <row r="37" spans="1:5" ht="15.75" customHeight="1">
      <c r="A37" s="98"/>
      <c r="B37" s="28" t="s">
        <v>102</v>
      </c>
      <c r="C37" s="356" t="s">
        <v>144</v>
      </c>
      <c r="D37" s="356" t="s">
        <v>144</v>
      </c>
      <c r="E37" s="487" t="s">
        <v>144</v>
      </c>
    </row>
    <row r="38" spans="1:5" ht="15.75" customHeight="1" thickBot="1">
      <c r="A38" s="21"/>
      <c r="B38" s="22" t="s">
        <v>103</v>
      </c>
      <c r="C38" s="326">
        <v>183</v>
      </c>
      <c r="D38" s="326">
        <v>4</v>
      </c>
      <c r="E38" s="327">
        <v>47</v>
      </c>
    </row>
    <row r="39" spans="1:5" ht="15.75" customHeight="1" thickBot="1">
      <c r="A39" s="515" t="s">
        <v>35</v>
      </c>
      <c r="B39" s="586"/>
      <c r="C39" s="131">
        <f>SUM(C11:C31)+C32</f>
        <v>47988.869999999995</v>
      </c>
      <c r="D39" s="195">
        <f>SUM(D11:D31)+D32</f>
        <v>14850.34</v>
      </c>
      <c r="E39" s="131">
        <f>SUM(E11:E31)+E32</f>
        <v>133020.98</v>
      </c>
    </row>
    <row r="40" spans="1:2" ht="15.75" customHeight="1">
      <c r="A40" s="66"/>
      <c r="B40" s="66"/>
    </row>
    <row r="41" ht="15.75" customHeight="1">
      <c r="A41" s="8" t="s">
        <v>202</v>
      </c>
    </row>
    <row r="42" ht="15.75" customHeight="1">
      <c r="A42" s="66" t="s">
        <v>158</v>
      </c>
    </row>
    <row r="43" ht="15.75" customHeight="1">
      <c r="A43" s="66"/>
    </row>
    <row r="44" ht="15.75" customHeight="1"/>
    <row r="45" ht="15.75" customHeight="1"/>
    <row r="46" ht="15.75" customHeight="1"/>
    <row r="47" ht="15.75" customHeight="1"/>
  </sheetData>
  <mergeCells count="9">
    <mergeCell ref="A3:E3"/>
    <mergeCell ref="A4:E4"/>
    <mergeCell ref="C7:E7"/>
    <mergeCell ref="A39:B39"/>
    <mergeCell ref="A7:A9"/>
    <mergeCell ref="B7:B9"/>
    <mergeCell ref="C8:C9"/>
    <mergeCell ref="D8:D9"/>
    <mergeCell ref="E8:E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5.140625" style="8" customWidth="1"/>
    <col min="2" max="2" width="20.00390625" style="8" customWidth="1"/>
    <col min="3" max="3" width="12.00390625" style="8" customWidth="1"/>
    <col min="4" max="4" width="14.8515625" style="8" customWidth="1"/>
    <col min="5" max="5" width="14.140625" style="8" customWidth="1"/>
    <col min="6" max="6" width="12.8515625" style="8" customWidth="1"/>
    <col min="7" max="7" width="12.00390625" style="8" customWidth="1"/>
    <col min="8" max="8" width="10.7109375" style="8" customWidth="1"/>
    <col min="9" max="9" width="10.8515625" style="8" customWidth="1"/>
    <col min="10" max="10" width="11.421875" style="8" customWidth="1"/>
    <col min="11" max="12" width="12.57421875" style="8" customWidth="1"/>
    <col min="15" max="16384" width="9.140625" style="8" customWidth="1"/>
  </cols>
  <sheetData>
    <row r="1" ht="15.75">
      <c r="L1" s="8" t="s">
        <v>140</v>
      </c>
    </row>
    <row r="3" spans="1:12" ht="15" customHeight="1">
      <c r="A3" s="556" t="s">
        <v>91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ht="15.75">
      <c r="E4" s="127"/>
    </row>
    <row r="5" ht="16.5" thickBot="1"/>
    <row r="6" spans="1:12" ht="16.5" thickBot="1">
      <c r="A6" s="553" t="s">
        <v>40</v>
      </c>
      <c r="B6" s="553" t="s">
        <v>7</v>
      </c>
      <c r="C6" s="611" t="s">
        <v>180</v>
      </c>
      <c r="D6" s="611" t="s">
        <v>179</v>
      </c>
      <c r="E6" s="611" t="s">
        <v>178</v>
      </c>
      <c r="F6" s="611" t="s">
        <v>177</v>
      </c>
      <c r="G6" s="580" t="s">
        <v>92</v>
      </c>
      <c r="H6" s="613"/>
      <c r="I6" s="581"/>
      <c r="J6" s="611" t="s">
        <v>92</v>
      </c>
      <c r="K6" s="611" t="s">
        <v>181</v>
      </c>
      <c r="L6" s="611" t="s">
        <v>182</v>
      </c>
    </row>
    <row r="7" spans="1:12" ht="15.75">
      <c r="A7" s="554"/>
      <c r="B7" s="554"/>
      <c r="C7" s="612"/>
      <c r="D7" s="612"/>
      <c r="E7" s="612"/>
      <c r="F7" s="612"/>
      <c r="G7" s="611" t="s">
        <v>176</v>
      </c>
      <c r="H7" s="611" t="s">
        <v>93</v>
      </c>
      <c r="I7" s="611" t="s">
        <v>4</v>
      </c>
      <c r="J7" s="612"/>
      <c r="K7" s="612"/>
      <c r="L7" s="612"/>
    </row>
    <row r="8" spans="1:12" ht="15.75">
      <c r="A8" s="554"/>
      <c r="B8" s="554"/>
      <c r="C8" s="612"/>
      <c r="D8" s="612"/>
      <c r="E8" s="612"/>
      <c r="F8" s="612"/>
      <c r="G8" s="612"/>
      <c r="H8" s="612"/>
      <c r="I8" s="612"/>
      <c r="J8" s="612"/>
      <c r="K8" s="612"/>
      <c r="L8" s="612"/>
    </row>
    <row r="9" spans="1:12" ht="16.5" thickBot="1">
      <c r="A9" s="555"/>
      <c r="B9" s="555"/>
      <c r="C9" s="498" t="s">
        <v>191</v>
      </c>
      <c r="D9" s="498" t="s">
        <v>192</v>
      </c>
      <c r="E9" s="498" t="s">
        <v>193</v>
      </c>
      <c r="F9" s="498" t="s">
        <v>194</v>
      </c>
      <c r="G9" s="498" t="s">
        <v>187</v>
      </c>
      <c r="H9" s="498" t="s">
        <v>187</v>
      </c>
      <c r="I9" s="499" t="s">
        <v>187</v>
      </c>
      <c r="J9" s="499" t="s">
        <v>195</v>
      </c>
      <c r="K9" s="498" t="s">
        <v>195</v>
      </c>
      <c r="L9" s="500" t="s">
        <v>195</v>
      </c>
    </row>
    <row r="10" spans="1:12" ht="16.5" thickBot="1">
      <c r="A10" s="132">
        <v>1</v>
      </c>
      <c r="B10" s="133">
        <v>2</v>
      </c>
      <c r="C10" s="134">
        <v>3</v>
      </c>
      <c r="D10" s="133">
        <v>4</v>
      </c>
      <c r="E10" s="134">
        <v>5</v>
      </c>
      <c r="F10" s="133">
        <v>6</v>
      </c>
      <c r="G10" s="134">
        <v>7</v>
      </c>
      <c r="H10" s="133">
        <v>8</v>
      </c>
      <c r="I10" s="134">
        <v>9</v>
      </c>
      <c r="J10" s="133">
        <v>10</v>
      </c>
      <c r="K10" s="134">
        <v>11</v>
      </c>
      <c r="L10" s="133">
        <v>12</v>
      </c>
    </row>
    <row r="11" spans="1:12" ht="15.75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8"/>
    </row>
    <row r="12" spans="1:12" ht="15.75">
      <c r="A12" s="25">
        <v>1</v>
      </c>
      <c r="B12" s="83" t="s">
        <v>13</v>
      </c>
      <c r="C12" s="328">
        <v>835735</v>
      </c>
      <c r="D12" s="328">
        <v>166.29</v>
      </c>
      <c r="E12" s="328">
        <v>138972</v>
      </c>
      <c r="F12" s="328">
        <v>314</v>
      </c>
      <c r="G12" s="328">
        <v>43623</v>
      </c>
      <c r="H12" s="328">
        <v>25725</v>
      </c>
      <c r="I12" s="328">
        <v>69348</v>
      </c>
      <c r="J12" s="329">
        <v>8.298</v>
      </c>
      <c r="K12" s="329">
        <v>4.99</v>
      </c>
      <c r="L12" s="331">
        <v>8.81</v>
      </c>
    </row>
    <row r="13" spans="1:12" ht="15.75">
      <c r="A13" s="27"/>
      <c r="B13" s="40"/>
      <c r="C13" s="194"/>
      <c r="D13" s="194"/>
      <c r="E13" s="194"/>
      <c r="F13" s="194"/>
      <c r="G13" s="194"/>
      <c r="H13" s="194"/>
      <c r="I13" s="194"/>
      <c r="J13" s="199"/>
      <c r="K13" s="199"/>
      <c r="L13" s="332"/>
    </row>
    <row r="14" spans="1:12" ht="15.75">
      <c r="A14" s="27">
        <v>2</v>
      </c>
      <c r="B14" s="40" t="s">
        <v>15</v>
      </c>
      <c r="C14" s="194">
        <v>355482</v>
      </c>
      <c r="D14" s="194">
        <v>188.5</v>
      </c>
      <c r="E14" s="194">
        <v>67027</v>
      </c>
      <c r="F14" s="194">
        <v>316</v>
      </c>
      <c r="G14" s="194">
        <v>21371</v>
      </c>
      <c r="H14" s="194">
        <v>9002</v>
      </c>
      <c r="I14" s="194">
        <v>30373</v>
      </c>
      <c r="J14" s="199">
        <v>8.5</v>
      </c>
      <c r="K14" s="199">
        <v>6</v>
      </c>
      <c r="L14" s="332">
        <v>10.16</v>
      </c>
    </row>
    <row r="15" spans="1:12" ht="15.75">
      <c r="A15" s="27"/>
      <c r="B15" s="40"/>
      <c r="C15" s="194"/>
      <c r="D15" s="194"/>
      <c r="E15" s="194"/>
      <c r="F15" s="194"/>
      <c r="G15" s="194"/>
      <c r="H15" s="194"/>
      <c r="I15" s="194"/>
      <c r="J15" s="199"/>
      <c r="K15" s="199"/>
      <c r="L15" s="332"/>
    </row>
    <row r="16" spans="1:12" ht="15.75">
      <c r="A16" s="27">
        <v>3</v>
      </c>
      <c r="B16" s="40" t="s">
        <v>16</v>
      </c>
      <c r="C16" s="194">
        <v>17927</v>
      </c>
      <c r="D16" s="194">
        <v>179.1</v>
      </c>
      <c r="E16" s="194">
        <v>3211</v>
      </c>
      <c r="F16" s="194">
        <v>346</v>
      </c>
      <c r="G16" s="194">
        <v>1112</v>
      </c>
      <c r="H16" s="194">
        <v>523</v>
      </c>
      <c r="I16" s="194">
        <v>1635</v>
      </c>
      <c r="J16" s="199">
        <v>9.12</v>
      </c>
      <c r="K16" s="199">
        <v>6.2</v>
      </c>
      <c r="L16" s="332">
        <v>7.66</v>
      </c>
    </row>
    <row r="17" spans="1:12" ht="16.5" thickBot="1">
      <c r="A17" s="137"/>
      <c r="B17" s="22"/>
      <c r="C17" s="326"/>
      <c r="D17" s="326"/>
      <c r="E17" s="326"/>
      <c r="F17" s="326"/>
      <c r="G17" s="326"/>
      <c r="H17" s="326"/>
      <c r="I17" s="326"/>
      <c r="J17" s="330"/>
      <c r="K17" s="330"/>
      <c r="L17" s="333"/>
    </row>
    <row r="18" spans="1:12" ht="16.5" thickBot="1">
      <c r="A18" s="515" t="s">
        <v>35</v>
      </c>
      <c r="B18" s="586"/>
      <c r="C18" s="131">
        <f>SUM(C12:C17)</f>
        <v>1209144</v>
      </c>
      <c r="D18" s="467">
        <f>(D12*C12+D14*C14+D16*C16)/C18</f>
        <v>173.00954712590064</v>
      </c>
      <c r="E18" s="131">
        <f>SUM(E12:E17)</f>
        <v>209210</v>
      </c>
      <c r="F18" s="467">
        <v>315</v>
      </c>
      <c r="G18" s="131">
        <v>66106</v>
      </c>
      <c r="H18" s="131">
        <v>35250</v>
      </c>
      <c r="I18" s="131">
        <v>101356</v>
      </c>
      <c r="J18" s="468">
        <v>8.38</v>
      </c>
      <c r="K18" s="469">
        <v>5.3</v>
      </c>
      <c r="L18" s="468">
        <v>9.19</v>
      </c>
    </row>
  </sheetData>
  <mergeCells count="15">
    <mergeCell ref="K6:K8"/>
    <mergeCell ref="A18:B18"/>
    <mergeCell ref="H7:H8"/>
    <mergeCell ref="I7:I8"/>
    <mergeCell ref="J6:J8"/>
    <mergeCell ref="A3:L3"/>
    <mergeCell ref="A6:A9"/>
    <mergeCell ref="B6:B9"/>
    <mergeCell ref="C6:C8"/>
    <mergeCell ref="D6:D8"/>
    <mergeCell ref="E6:E8"/>
    <mergeCell ref="F6:F8"/>
    <mergeCell ref="G6:I6"/>
    <mergeCell ref="G7:G8"/>
    <mergeCell ref="L6:L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5.140625" style="1" customWidth="1"/>
    <col min="2" max="2" width="26.7109375" style="1" customWidth="1"/>
    <col min="3" max="3" width="15.8515625" style="1" customWidth="1"/>
    <col min="4" max="4" width="14.28125" style="1" customWidth="1"/>
    <col min="5" max="5" width="13.57421875" style="1" customWidth="1"/>
    <col min="6" max="6" width="15.140625" style="1" customWidth="1"/>
    <col min="7" max="7" width="15.28125" style="1" customWidth="1"/>
    <col min="8" max="9" width="15.00390625" style="1" customWidth="1"/>
    <col min="10" max="10" width="14.00390625" style="1" customWidth="1"/>
    <col min="11" max="11" width="14.8515625" style="1" customWidth="1"/>
    <col min="12" max="12" width="16.8515625" style="1" customWidth="1"/>
    <col min="13" max="14" width="7.8515625" style="0" customWidth="1"/>
    <col min="15" max="16384" width="7.8515625" style="1" customWidth="1"/>
  </cols>
  <sheetData>
    <row r="1" spans="5:12" ht="15.75">
      <c r="E1" s="41"/>
      <c r="L1" s="42" t="s">
        <v>2</v>
      </c>
    </row>
    <row r="2" spans="1:12" ht="15.75">
      <c r="A2" s="549" t="s">
        <v>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4" spans="8:12" ht="16.5" thickBot="1">
      <c r="H4" s="2"/>
      <c r="I4" s="2"/>
      <c r="L4" s="43" t="s">
        <v>37</v>
      </c>
    </row>
    <row r="5" spans="1:12" ht="15.75" customHeight="1" thickBot="1">
      <c r="A5" s="546" t="s">
        <v>41</v>
      </c>
      <c r="B5" s="546" t="s">
        <v>7</v>
      </c>
      <c r="C5" s="551" t="s">
        <v>45</v>
      </c>
      <c r="D5" s="552"/>
      <c r="E5" s="519"/>
      <c r="F5" s="535" t="s">
        <v>43</v>
      </c>
      <c r="G5" s="535" t="s">
        <v>69</v>
      </c>
      <c r="H5" s="535" t="s">
        <v>44</v>
      </c>
      <c r="I5" s="539" t="s">
        <v>44</v>
      </c>
      <c r="J5" s="541" t="s">
        <v>6</v>
      </c>
      <c r="K5" s="542"/>
      <c r="L5" s="543"/>
    </row>
    <row r="6" spans="1:12" ht="15.75" customHeight="1">
      <c r="A6" s="547"/>
      <c r="B6" s="547"/>
      <c r="C6" s="546" t="s">
        <v>42</v>
      </c>
      <c r="D6" s="546" t="s">
        <v>5</v>
      </c>
      <c r="E6" s="546" t="s">
        <v>4</v>
      </c>
      <c r="F6" s="536"/>
      <c r="G6" s="536"/>
      <c r="H6" s="536"/>
      <c r="I6" s="540"/>
      <c r="J6" s="546" t="s">
        <v>46</v>
      </c>
      <c r="K6" s="546" t="s">
        <v>47</v>
      </c>
      <c r="L6" s="546" t="s">
        <v>12</v>
      </c>
    </row>
    <row r="7" spans="1:12" ht="15.75">
      <c r="A7" s="547"/>
      <c r="B7" s="547"/>
      <c r="C7" s="547"/>
      <c r="D7" s="547"/>
      <c r="E7" s="547"/>
      <c r="F7" s="536"/>
      <c r="G7" s="536"/>
      <c r="H7" s="536"/>
      <c r="I7" s="540"/>
      <c r="J7" s="547"/>
      <c r="K7" s="547"/>
      <c r="L7" s="547"/>
    </row>
    <row r="8" spans="1:12" ht="16.5" thickBot="1">
      <c r="A8" s="548"/>
      <c r="B8" s="548"/>
      <c r="C8" s="548"/>
      <c r="D8" s="548"/>
      <c r="E8" s="548"/>
      <c r="F8" s="550"/>
      <c r="G8" s="47" t="s">
        <v>50</v>
      </c>
      <c r="H8" s="550"/>
      <c r="I8" s="48" t="s">
        <v>50</v>
      </c>
      <c r="J8" s="548"/>
      <c r="K8" s="548"/>
      <c r="L8" s="548"/>
    </row>
    <row r="9" spans="1:12" ht="15.75" customHeight="1" thickBot="1">
      <c r="A9" s="49">
        <v>1</v>
      </c>
      <c r="B9" s="46">
        <v>2</v>
      </c>
      <c r="C9" s="49">
        <v>3</v>
      </c>
      <c r="D9" s="46">
        <v>4</v>
      </c>
      <c r="E9" s="49">
        <v>5</v>
      </c>
      <c r="F9" s="46">
        <v>6</v>
      </c>
      <c r="G9" s="49">
        <v>7</v>
      </c>
      <c r="H9" s="46">
        <v>8</v>
      </c>
      <c r="I9" s="49">
        <v>9</v>
      </c>
      <c r="J9" s="46">
        <v>10</v>
      </c>
      <c r="K9" s="49">
        <v>11</v>
      </c>
      <c r="L9" s="49">
        <v>12</v>
      </c>
    </row>
    <row r="10" spans="1:12" ht="15.75" customHeight="1">
      <c r="A10" s="13">
        <v>1</v>
      </c>
      <c r="B10" s="14" t="s">
        <v>13</v>
      </c>
      <c r="C10" s="50">
        <v>3072.1</v>
      </c>
      <c r="D10" s="50">
        <v>15.7</v>
      </c>
      <c r="E10" s="50">
        <f>C10+D10</f>
        <v>3087.7999999999997</v>
      </c>
      <c r="F10" s="50">
        <v>630.6</v>
      </c>
      <c r="G10" s="50">
        <f>F10/E10*100</f>
        <v>20.422307144245096</v>
      </c>
      <c r="H10" s="50">
        <v>71.9</v>
      </c>
      <c r="I10" s="50">
        <f>H10/E10*100</f>
        <v>2.328518686443423</v>
      </c>
      <c r="J10" s="50">
        <v>1702.2</v>
      </c>
      <c r="K10" s="50">
        <v>683.1</v>
      </c>
      <c r="L10" s="52">
        <f>J10+K10</f>
        <v>2385.3</v>
      </c>
    </row>
    <row r="11" spans="1:12" ht="15.75" customHeight="1" thickBot="1">
      <c r="A11" s="17"/>
      <c r="B11" s="18" t="s">
        <v>14</v>
      </c>
      <c r="C11" s="19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15.75" customHeight="1">
      <c r="A12" s="13">
        <v>2</v>
      </c>
      <c r="B12" s="14" t="s">
        <v>15</v>
      </c>
      <c r="C12" s="50">
        <v>1839.1</v>
      </c>
      <c r="D12" s="50">
        <v>176.4</v>
      </c>
      <c r="E12" s="50">
        <v>2015.5</v>
      </c>
      <c r="F12" s="50">
        <v>505.7</v>
      </c>
      <c r="G12" s="50">
        <v>25.1</v>
      </c>
      <c r="H12" s="50"/>
      <c r="I12" s="50"/>
      <c r="J12" s="50">
        <v>1046.2</v>
      </c>
      <c r="K12" s="50">
        <v>463.7</v>
      </c>
      <c r="L12" s="52">
        <v>1509.9</v>
      </c>
    </row>
    <row r="13" spans="1:12" ht="15.75" customHeight="1" thickBot="1">
      <c r="A13" s="21"/>
      <c r="B13" s="22" t="s">
        <v>14</v>
      </c>
      <c r="C13" s="53">
        <v>1601</v>
      </c>
      <c r="D13" s="53">
        <v>109.6</v>
      </c>
      <c r="E13" s="53">
        <v>1710.6</v>
      </c>
      <c r="F13" s="53"/>
      <c r="G13" s="53"/>
      <c r="H13" s="53"/>
      <c r="I13" s="53"/>
      <c r="J13" s="53"/>
      <c r="K13" s="53"/>
      <c r="L13" s="54"/>
    </row>
    <row r="14" spans="1:12" ht="15.75" customHeight="1">
      <c r="A14" s="23">
        <v>3</v>
      </c>
      <c r="B14" s="24" t="s">
        <v>16</v>
      </c>
      <c r="C14" s="31">
        <v>1052</v>
      </c>
      <c r="D14" s="36">
        <v>54</v>
      </c>
      <c r="E14" s="36">
        <v>1106</v>
      </c>
      <c r="F14" s="36">
        <v>168</v>
      </c>
      <c r="G14" s="398">
        <v>15.2</v>
      </c>
      <c r="H14" s="36">
        <v>7</v>
      </c>
      <c r="I14" s="36">
        <v>0.6</v>
      </c>
      <c r="J14" s="36">
        <v>706</v>
      </c>
      <c r="K14" s="36">
        <v>225</v>
      </c>
      <c r="L14" s="57">
        <v>931</v>
      </c>
    </row>
    <row r="15" spans="1:12" ht="15.75" customHeight="1" thickBot="1">
      <c r="A15" s="21"/>
      <c r="B15" s="22" t="s">
        <v>17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</row>
    <row r="16" spans="1:12" ht="15.75" customHeight="1">
      <c r="A16" s="25">
        <v>4</v>
      </c>
      <c r="B16" s="28" t="s">
        <v>19</v>
      </c>
      <c r="C16" s="55">
        <v>853.9</v>
      </c>
      <c r="D16" s="55">
        <v>156.6</v>
      </c>
      <c r="E16" s="55">
        <v>1010.5</v>
      </c>
      <c r="F16" s="55">
        <v>171.7</v>
      </c>
      <c r="G16" s="55">
        <v>16.99</v>
      </c>
      <c r="H16" s="55">
        <v>50.3</v>
      </c>
      <c r="I16" s="55">
        <v>4.98</v>
      </c>
      <c r="J16" s="55">
        <v>520.8</v>
      </c>
      <c r="K16" s="55">
        <v>267.7</v>
      </c>
      <c r="L16" s="56">
        <v>788.5</v>
      </c>
    </row>
    <row r="17" spans="1:12" ht="15.75" customHeight="1">
      <c r="A17" s="27">
        <v>5</v>
      </c>
      <c r="B17" s="26" t="s">
        <v>18</v>
      </c>
      <c r="C17" s="36">
        <v>585.3</v>
      </c>
      <c r="D17" s="36">
        <v>3</v>
      </c>
      <c r="E17" s="36">
        <v>588.3</v>
      </c>
      <c r="F17" s="36">
        <v>138.5</v>
      </c>
      <c r="G17" s="36">
        <v>23.5</v>
      </c>
      <c r="H17" s="36">
        <v>14.6</v>
      </c>
      <c r="I17" s="36">
        <v>2.5</v>
      </c>
      <c r="J17" s="36">
        <v>327.5</v>
      </c>
      <c r="K17" s="36">
        <v>107.7</v>
      </c>
      <c r="L17" s="57">
        <v>435.2</v>
      </c>
    </row>
    <row r="18" spans="1:12" ht="15.75" customHeight="1">
      <c r="A18" s="25">
        <v>6</v>
      </c>
      <c r="B18" s="28" t="s">
        <v>22</v>
      </c>
      <c r="C18" s="36">
        <v>173.2</v>
      </c>
      <c r="D18" s="36">
        <v>2</v>
      </c>
      <c r="E18" s="36">
        <v>175.1</v>
      </c>
      <c r="F18" s="36">
        <v>35.4</v>
      </c>
      <c r="G18" s="36">
        <v>20.2</v>
      </c>
      <c r="H18" s="36">
        <v>16.3</v>
      </c>
      <c r="I18" s="36">
        <v>9.3</v>
      </c>
      <c r="J18" s="36">
        <v>105.7</v>
      </c>
      <c r="K18" s="36">
        <v>17.7</v>
      </c>
      <c r="L18" s="57">
        <v>123.4</v>
      </c>
    </row>
    <row r="19" spans="1:12" ht="15.75" customHeight="1">
      <c r="A19" s="27">
        <v>7</v>
      </c>
      <c r="B19" s="28" t="s">
        <v>25</v>
      </c>
      <c r="C19" s="36">
        <v>171.1</v>
      </c>
      <c r="D19" s="36"/>
      <c r="E19" s="31">
        <v>171.1</v>
      </c>
      <c r="F19" s="36">
        <v>38.7</v>
      </c>
      <c r="G19" s="36">
        <v>22.6</v>
      </c>
      <c r="H19" s="36">
        <v>10.4</v>
      </c>
      <c r="I19" s="36">
        <v>6.1</v>
      </c>
      <c r="J19" s="36">
        <v>99.5</v>
      </c>
      <c r="K19" s="36">
        <v>22.5</v>
      </c>
      <c r="L19" s="57">
        <v>122</v>
      </c>
    </row>
    <row r="20" spans="1:12" ht="15.75" customHeight="1">
      <c r="A20" s="25">
        <v>8</v>
      </c>
      <c r="B20" s="28" t="s">
        <v>26</v>
      </c>
      <c r="C20" s="36">
        <v>146.5</v>
      </c>
      <c r="D20" s="36">
        <v>23.4</v>
      </c>
      <c r="E20" s="36">
        <v>169.9</v>
      </c>
      <c r="F20" s="36">
        <v>34.2</v>
      </c>
      <c r="G20" s="36">
        <v>20.1</v>
      </c>
      <c r="H20" s="36">
        <v>4.8</v>
      </c>
      <c r="I20" s="36">
        <v>2.8</v>
      </c>
      <c r="J20" s="36">
        <v>80.3</v>
      </c>
      <c r="K20" s="36">
        <v>50.6</v>
      </c>
      <c r="L20" s="57">
        <v>130.9</v>
      </c>
    </row>
    <row r="21" spans="1:12" ht="15.75" customHeight="1">
      <c r="A21" s="27">
        <v>9</v>
      </c>
      <c r="B21" s="28" t="s">
        <v>27</v>
      </c>
      <c r="C21" s="36">
        <v>136.3</v>
      </c>
      <c r="D21" s="36"/>
      <c r="E21" s="36">
        <v>136.3</v>
      </c>
      <c r="F21" s="36">
        <v>36.1</v>
      </c>
      <c r="G21" s="36">
        <v>26.5</v>
      </c>
      <c r="H21" s="36"/>
      <c r="I21" s="36"/>
      <c r="J21" s="36">
        <v>59.6</v>
      </c>
      <c r="K21" s="36">
        <v>40.6</v>
      </c>
      <c r="L21" s="57">
        <v>100.2</v>
      </c>
    </row>
    <row r="22" spans="1:12" ht="15.75" customHeight="1">
      <c r="A22" s="25">
        <v>10</v>
      </c>
      <c r="B22" s="28" t="s">
        <v>30</v>
      </c>
      <c r="C22" s="36">
        <v>87.7</v>
      </c>
      <c r="D22" s="36">
        <v>1.4</v>
      </c>
      <c r="E22" s="36">
        <v>89.1</v>
      </c>
      <c r="F22" s="36">
        <v>18.7</v>
      </c>
      <c r="G22" s="36">
        <v>21</v>
      </c>
      <c r="H22" s="36">
        <v>10.9</v>
      </c>
      <c r="I22" s="36">
        <v>12.2</v>
      </c>
      <c r="J22" s="36">
        <v>45.6</v>
      </c>
      <c r="K22" s="36">
        <v>13.8</v>
      </c>
      <c r="L22" s="57">
        <v>59.4</v>
      </c>
    </row>
    <row r="23" spans="1:12" ht="15.75" customHeight="1">
      <c r="A23" s="27">
        <v>11</v>
      </c>
      <c r="B23" s="28" t="s">
        <v>23</v>
      </c>
      <c r="C23" s="36">
        <v>88.9</v>
      </c>
      <c r="D23" s="36"/>
      <c r="E23" s="36">
        <v>88.9</v>
      </c>
      <c r="F23" s="36">
        <v>23.7</v>
      </c>
      <c r="G23" s="36">
        <v>26.7</v>
      </c>
      <c r="H23" s="36">
        <v>1.5</v>
      </c>
      <c r="I23" s="36">
        <v>1.7</v>
      </c>
      <c r="J23" s="36">
        <v>51.2</v>
      </c>
      <c r="K23" s="36">
        <v>12.4</v>
      </c>
      <c r="L23" s="57">
        <v>63.7</v>
      </c>
    </row>
    <row r="24" spans="1:12" ht="15.75" customHeight="1">
      <c r="A24" s="25">
        <v>12</v>
      </c>
      <c r="B24" s="28" t="s">
        <v>32</v>
      </c>
      <c r="C24" s="36">
        <v>84.7</v>
      </c>
      <c r="D24" s="36"/>
      <c r="E24" s="36">
        <v>84.7</v>
      </c>
      <c r="F24" s="36">
        <v>21.7</v>
      </c>
      <c r="G24" s="36">
        <v>25.7</v>
      </c>
      <c r="H24" s="36"/>
      <c r="I24" s="36"/>
      <c r="J24" s="36">
        <v>49.7</v>
      </c>
      <c r="K24" s="36">
        <v>13.3</v>
      </c>
      <c r="L24" s="57">
        <v>63</v>
      </c>
    </row>
    <row r="25" spans="1:12" ht="15.75" customHeight="1">
      <c r="A25" s="27">
        <v>13</v>
      </c>
      <c r="B25" s="28" t="s">
        <v>31</v>
      </c>
      <c r="C25" s="36">
        <v>69.2</v>
      </c>
      <c r="D25" s="36"/>
      <c r="E25" s="36">
        <v>69.2</v>
      </c>
      <c r="F25" s="36">
        <v>16.8</v>
      </c>
      <c r="G25" s="36">
        <v>24.31</v>
      </c>
      <c r="H25" s="36"/>
      <c r="I25" s="36"/>
      <c r="J25" s="36">
        <v>40.1</v>
      </c>
      <c r="K25" s="36">
        <v>12.3</v>
      </c>
      <c r="L25" s="57">
        <v>52.4</v>
      </c>
    </row>
    <row r="26" spans="1:12" ht="15.75" customHeight="1">
      <c r="A26" s="25">
        <v>14</v>
      </c>
      <c r="B26" s="28" t="s">
        <v>24</v>
      </c>
      <c r="C26" s="36">
        <v>51.2</v>
      </c>
      <c r="D26" s="36"/>
      <c r="E26" s="36">
        <v>51.2</v>
      </c>
      <c r="F26" s="36">
        <v>14.1</v>
      </c>
      <c r="G26" s="36">
        <v>27.5</v>
      </c>
      <c r="H26" s="36">
        <v>1</v>
      </c>
      <c r="I26" s="36">
        <v>1.9</v>
      </c>
      <c r="J26" s="36">
        <v>26.7</v>
      </c>
      <c r="K26" s="36">
        <v>8.9</v>
      </c>
      <c r="L26" s="57">
        <v>35.6</v>
      </c>
    </row>
    <row r="27" spans="1:12" ht="15.75" customHeight="1">
      <c r="A27" s="27">
        <v>15</v>
      </c>
      <c r="B27" s="28" t="s">
        <v>29</v>
      </c>
      <c r="C27" s="36">
        <v>50.7</v>
      </c>
      <c r="D27" s="36">
        <v>2</v>
      </c>
      <c r="E27" s="36">
        <v>52.7</v>
      </c>
      <c r="F27" s="36">
        <v>11.5</v>
      </c>
      <c r="G27" s="36">
        <v>21.9</v>
      </c>
      <c r="H27" s="36">
        <v>2.4</v>
      </c>
      <c r="I27" s="36">
        <v>4.6</v>
      </c>
      <c r="J27" s="36">
        <v>24.5</v>
      </c>
      <c r="K27" s="36">
        <v>14.4</v>
      </c>
      <c r="L27" s="57">
        <v>38.9</v>
      </c>
    </row>
    <row r="28" spans="1:12" ht="15.75" customHeight="1">
      <c r="A28" s="25">
        <v>16</v>
      </c>
      <c r="B28" s="28" t="s">
        <v>34</v>
      </c>
      <c r="C28" s="36">
        <v>43.5</v>
      </c>
      <c r="D28" s="36"/>
      <c r="E28" s="36">
        <v>43.5</v>
      </c>
      <c r="F28" s="36">
        <v>8.8</v>
      </c>
      <c r="G28" s="36">
        <v>20.2</v>
      </c>
      <c r="H28" s="36">
        <v>0.6</v>
      </c>
      <c r="I28" s="36">
        <v>1.4</v>
      </c>
      <c r="J28" s="36">
        <v>23.4</v>
      </c>
      <c r="K28" s="36">
        <v>10.7</v>
      </c>
      <c r="L28" s="57">
        <v>34.1</v>
      </c>
    </row>
    <row r="29" spans="1:12" ht="15.75" customHeight="1">
      <c r="A29" s="27">
        <v>17</v>
      </c>
      <c r="B29" s="28" t="s">
        <v>33</v>
      </c>
      <c r="C29" s="36">
        <v>42.8</v>
      </c>
      <c r="D29" s="36">
        <v>0.3</v>
      </c>
      <c r="E29" s="36">
        <v>43.1</v>
      </c>
      <c r="F29" s="36">
        <v>11.6</v>
      </c>
      <c r="G29" s="36">
        <v>26.9</v>
      </c>
      <c r="H29" s="36">
        <v>0</v>
      </c>
      <c r="I29" s="36">
        <v>0</v>
      </c>
      <c r="J29" s="36">
        <v>20.8</v>
      </c>
      <c r="K29" s="36">
        <v>10.6</v>
      </c>
      <c r="L29" s="57">
        <v>31.5</v>
      </c>
    </row>
    <row r="30" spans="1:12" ht="15.75" customHeight="1">
      <c r="A30" s="25">
        <v>18</v>
      </c>
      <c r="B30" s="28" t="s">
        <v>39</v>
      </c>
      <c r="C30" s="36">
        <v>40</v>
      </c>
      <c r="D30" s="36"/>
      <c r="E30" s="36">
        <v>40</v>
      </c>
      <c r="F30" s="36">
        <v>11</v>
      </c>
      <c r="G30" s="36">
        <v>27.5</v>
      </c>
      <c r="H30" s="36">
        <v>3</v>
      </c>
      <c r="I30" s="36">
        <v>7.5</v>
      </c>
      <c r="J30" s="36">
        <v>18</v>
      </c>
      <c r="K30" s="36">
        <v>8</v>
      </c>
      <c r="L30" s="57">
        <v>26</v>
      </c>
    </row>
    <row r="31" spans="1:12" ht="15.75" customHeight="1">
      <c r="A31" s="27">
        <v>19</v>
      </c>
      <c r="B31" s="28" t="s">
        <v>28</v>
      </c>
      <c r="C31" s="36">
        <v>22.1</v>
      </c>
      <c r="D31" s="36"/>
      <c r="E31" s="36">
        <v>22.1</v>
      </c>
      <c r="F31" s="36">
        <v>4.3</v>
      </c>
      <c r="G31" s="36">
        <v>19.5</v>
      </c>
      <c r="H31" s="36">
        <v>0.5</v>
      </c>
      <c r="I31" s="36">
        <v>2.3</v>
      </c>
      <c r="J31" s="36">
        <v>9.8</v>
      </c>
      <c r="K31" s="36">
        <v>7.5</v>
      </c>
      <c r="L31" s="57">
        <v>17.3</v>
      </c>
    </row>
    <row r="32" spans="1:12" ht="15.75" customHeight="1">
      <c r="A32" s="25">
        <v>20</v>
      </c>
      <c r="B32" s="37" t="s">
        <v>70</v>
      </c>
      <c r="C32" s="36">
        <v>36.3</v>
      </c>
      <c r="D32" s="36"/>
      <c r="E32" s="36">
        <v>36.3</v>
      </c>
      <c r="F32" s="36">
        <v>9.4</v>
      </c>
      <c r="G32" s="36">
        <v>25.9</v>
      </c>
      <c r="H32" s="36">
        <v>0.5</v>
      </c>
      <c r="I32" s="36">
        <v>1.38</v>
      </c>
      <c r="J32" s="36">
        <v>18.1</v>
      </c>
      <c r="K32" s="36">
        <v>8.3</v>
      </c>
      <c r="L32" s="57">
        <v>26.4</v>
      </c>
    </row>
    <row r="33" spans="1:12" ht="15.75" customHeight="1" thickBot="1">
      <c r="A33" s="98">
        <v>21</v>
      </c>
      <c r="B33" s="99" t="s">
        <v>21</v>
      </c>
      <c r="C33" s="59">
        <v>11.144</v>
      </c>
      <c r="D33" s="59"/>
      <c r="E33" s="59">
        <v>11.14</v>
      </c>
      <c r="F33" s="59">
        <v>1.7</v>
      </c>
      <c r="G33" s="59">
        <v>15.1</v>
      </c>
      <c r="H33" s="59">
        <v>0.28</v>
      </c>
      <c r="I33" s="59">
        <v>2.4</v>
      </c>
      <c r="J33" s="59">
        <v>7.25</v>
      </c>
      <c r="K33" s="59">
        <v>1.9</v>
      </c>
      <c r="L33" s="253">
        <v>9.15</v>
      </c>
    </row>
    <row r="34" spans="1:12" ht="15.75" customHeight="1" thickBot="1">
      <c r="A34" s="448">
        <v>22</v>
      </c>
      <c r="B34" s="369" t="s">
        <v>98</v>
      </c>
      <c r="C34" s="60">
        <f>SUM(C35:C40)</f>
        <v>580.22</v>
      </c>
      <c r="D34" s="60">
        <f aca="true" t="shared" si="0" ref="D34:L34">SUM(D35:D40)</f>
        <v>46.803</v>
      </c>
      <c r="E34" s="60">
        <f t="shared" si="0"/>
        <v>627.0200000000001</v>
      </c>
      <c r="F34" s="60">
        <f t="shared" si="0"/>
        <v>138.258</v>
      </c>
      <c r="G34" s="60">
        <f>F34*100/E34</f>
        <v>22.050014353609132</v>
      </c>
      <c r="H34" s="60">
        <f t="shared" si="0"/>
        <v>10.899999999999999</v>
      </c>
      <c r="I34" s="60">
        <f>H34*100/E34</f>
        <v>1.7383815508277243</v>
      </c>
      <c r="J34" s="60">
        <f t="shared" si="0"/>
        <v>321.36699999999996</v>
      </c>
      <c r="K34" s="60">
        <f t="shared" si="0"/>
        <v>158.569</v>
      </c>
      <c r="L34" s="254">
        <f t="shared" si="0"/>
        <v>479.937</v>
      </c>
    </row>
    <row r="35" spans="1:12" ht="15.75" customHeight="1">
      <c r="A35" s="25"/>
      <c r="B35" s="8" t="s">
        <v>150</v>
      </c>
      <c r="C35" s="55">
        <v>123.1</v>
      </c>
      <c r="D35" s="55">
        <v>39.5</v>
      </c>
      <c r="E35" s="55">
        <v>162.6</v>
      </c>
      <c r="F35" s="55">
        <v>24.2</v>
      </c>
      <c r="G35" s="55">
        <v>14.9</v>
      </c>
      <c r="H35" s="55">
        <v>5.1</v>
      </c>
      <c r="I35" s="55">
        <v>3.1</v>
      </c>
      <c r="J35" s="55">
        <v>71.8</v>
      </c>
      <c r="K35" s="55">
        <v>61.4</v>
      </c>
      <c r="L35" s="56">
        <v>133.2</v>
      </c>
    </row>
    <row r="36" spans="1:12" ht="15.75" customHeight="1">
      <c r="A36" s="27"/>
      <c r="B36" s="28" t="s">
        <v>101</v>
      </c>
      <c r="C36" s="29">
        <v>234.82</v>
      </c>
      <c r="D36" s="29">
        <v>7.303</v>
      </c>
      <c r="E36" s="29">
        <v>242.12</v>
      </c>
      <c r="F36" s="29">
        <v>58.658</v>
      </c>
      <c r="G36" s="29">
        <v>24.2</v>
      </c>
      <c r="H36" s="29"/>
      <c r="I36" s="29"/>
      <c r="J36" s="29">
        <v>128.367</v>
      </c>
      <c r="K36" s="29">
        <v>57.269</v>
      </c>
      <c r="L36" s="287">
        <v>185.637</v>
      </c>
    </row>
    <row r="37" spans="1:12" ht="15.75" customHeight="1">
      <c r="A37" s="27"/>
      <c r="B37" s="355" t="s">
        <v>100</v>
      </c>
      <c r="C37" s="61">
        <v>90.6</v>
      </c>
      <c r="D37" s="61"/>
      <c r="E37" s="61">
        <v>90.6</v>
      </c>
      <c r="F37" s="61">
        <v>22.1</v>
      </c>
      <c r="G37" s="61">
        <v>24.4</v>
      </c>
      <c r="H37" s="61">
        <v>5.8</v>
      </c>
      <c r="I37" s="61">
        <v>6.4</v>
      </c>
      <c r="J37" s="61">
        <v>52.4</v>
      </c>
      <c r="K37" s="61">
        <v>10.3</v>
      </c>
      <c r="L37" s="255">
        <v>62.7</v>
      </c>
    </row>
    <row r="38" spans="1:12" ht="15.75" customHeight="1">
      <c r="A38" s="27"/>
      <c r="B38" s="28" t="s">
        <v>99</v>
      </c>
      <c r="C38" s="55">
        <v>106.7</v>
      </c>
      <c r="D38" s="55"/>
      <c r="E38" s="55">
        <v>106.7</v>
      </c>
      <c r="F38" s="55">
        <v>29.3</v>
      </c>
      <c r="G38" s="55">
        <v>27.5</v>
      </c>
      <c r="H38" s="55"/>
      <c r="I38" s="55"/>
      <c r="J38" s="55">
        <v>54.8</v>
      </c>
      <c r="K38" s="55">
        <v>22.6</v>
      </c>
      <c r="L38" s="56">
        <v>77.4</v>
      </c>
    </row>
    <row r="39" spans="1:12" ht="15.75" customHeight="1">
      <c r="A39" s="98"/>
      <c r="B39" s="28" t="s">
        <v>102</v>
      </c>
      <c r="C39" s="59" t="s">
        <v>144</v>
      </c>
      <c r="D39" s="59" t="s">
        <v>144</v>
      </c>
      <c r="E39" s="59" t="s">
        <v>144</v>
      </c>
      <c r="F39" s="59" t="s">
        <v>144</v>
      </c>
      <c r="G39" s="59" t="s">
        <v>144</v>
      </c>
      <c r="H39" s="59" t="s">
        <v>144</v>
      </c>
      <c r="I39" s="59" t="s">
        <v>144</v>
      </c>
      <c r="J39" s="59" t="s">
        <v>144</v>
      </c>
      <c r="K39" s="59" t="s">
        <v>144</v>
      </c>
      <c r="L39" s="253" t="s">
        <v>144</v>
      </c>
    </row>
    <row r="40" spans="1:12" ht="15.75" customHeight="1" thickBot="1">
      <c r="A40" s="21"/>
      <c r="B40" s="22" t="s">
        <v>103</v>
      </c>
      <c r="C40" s="53">
        <v>25</v>
      </c>
      <c r="D40" s="53"/>
      <c r="E40" s="53">
        <v>25</v>
      </c>
      <c r="F40" s="53">
        <v>4</v>
      </c>
      <c r="G40" s="53">
        <v>16</v>
      </c>
      <c r="H40" s="53"/>
      <c r="I40" s="53"/>
      <c r="J40" s="53">
        <v>14</v>
      </c>
      <c r="K40" s="53">
        <v>7</v>
      </c>
      <c r="L40" s="54">
        <v>21</v>
      </c>
    </row>
    <row r="41" spans="1:12" ht="15.75" customHeight="1" thickBot="1">
      <c r="A41" s="544" t="s">
        <v>35</v>
      </c>
      <c r="B41" s="545"/>
      <c r="C41" s="63">
        <f>C10+C12+C14+SUM(C16:C33)+C34</f>
        <v>9237.963999999998</v>
      </c>
      <c r="D41" s="63">
        <f>D10+D12+D14+SUM(D16:D33)+D34</f>
        <v>481.603</v>
      </c>
      <c r="E41" s="63">
        <f>E10+E12+E14+SUM(E16:E33)+E34</f>
        <v>9719.46</v>
      </c>
      <c r="F41" s="63">
        <f>F10+F12+F14+SUM(F16:F33)+F34</f>
        <v>2050.4579999999996</v>
      </c>
      <c r="G41" s="68">
        <f>$F$41*100/E41</f>
        <v>21.096418936854516</v>
      </c>
      <c r="H41" s="65">
        <f>H10+H12+H14+SUM(H16:H33)+H34</f>
        <v>206.88000000000002</v>
      </c>
      <c r="I41" s="64">
        <f>$H$41*100/$E$41</f>
        <v>2.128513312467977</v>
      </c>
      <c r="J41" s="65">
        <f>J10+J12+J14+SUM(J16:J33)+J34</f>
        <v>5304.317</v>
      </c>
      <c r="K41" s="64">
        <f>K10+K12+K14+SUM(K16:K33)+K34</f>
        <v>2159.269</v>
      </c>
      <c r="L41" s="65">
        <f>L10+L12+L14+SUM(L16:L33)+L34</f>
        <v>7463.787000000001</v>
      </c>
    </row>
    <row r="42" ht="15.75" customHeight="1"/>
    <row r="43" spans="1:2" ht="15.75" customHeight="1">
      <c r="A43" s="8" t="s">
        <v>202</v>
      </c>
      <c r="B43" s="2"/>
    </row>
    <row r="44" spans="1:12" ht="15.75" customHeight="1">
      <c r="A44" s="1" t="s">
        <v>158</v>
      </c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>
      <c r="B45" s="6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5.75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</row>
    <row r="50" spans="1:12" ht="15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5.75">
      <c r="A52" s="2"/>
    </row>
    <row r="57" spans="2:11" ht="15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ht="15.75">
      <c r="A59" s="2"/>
    </row>
    <row r="62" ht="15.75">
      <c r="A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2:8" ht="15.75">
      <c r="B64" s="2"/>
      <c r="C64" s="2"/>
      <c r="D64" s="2"/>
      <c r="E64" s="2"/>
      <c r="F64" s="2"/>
      <c r="G64" s="2"/>
      <c r="H64" s="2"/>
    </row>
    <row r="65" ht="15.75">
      <c r="B65" s="2"/>
    </row>
    <row r="68" ht="15.75">
      <c r="C68" s="2"/>
    </row>
    <row r="69" ht="15.75">
      <c r="B69" s="3"/>
    </row>
    <row r="70" ht="15.75">
      <c r="B70" s="2"/>
    </row>
    <row r="71" spans="3:4" ht="15.75">
      <c r="C71" s="2"/>
      <c r="D71" s="2"/>
    </row>
    <row r="72" spans="2:4" ht="15.75">
      <c r="B72" s="2"/>
      <c r="C72" s="3"/>
      <c r="D72" s="2"/>
    </row>
    <row r="73" spans="2:4" ht="15.75">
      <c r="B73" s="3"/>
      <c r="C73" s="2"/>
      <c r="D73" s="2"/>
    </row>
    <row r="74" ht="15.75">
      <c r="B74" s="2"/>
    </row>
    <row r="90" ht="15.75">
      <c r="L90" s="2"/>
    </row>
    <row r="91" ht="15.75">
      <c r="L91" s="2"/>
    </row>
    <row r="92" ht="15.75">
      <c r="L92" s="3"/>
    </row>
    <row r="93" ht="15.75">
      <c r="L93" s="67"/>
    </row>
    <row r="94" ht="15.75">
      <c r="L94" s="2"/>
    </row>
    <row r="95" ht="15.75">
      <c r="L95" s="2"/>
    </row>
  </sheetData>
  <mergeCells count="16">
    <mergeCell ref="A2:L2"/>
    <mergeCell ref="H5:H8"/>
    <mergeCell ref="C5:E5"/>
    <mergeCell ref="J6:J8"/>
    <mergeCell ref="D6:D8"/>
    <mergeCell ref="E6:E8"/>
    <mergeCell ref="F5:F8"/>
    <mergeCell ref="A5:A8"/>
    <mergeCell ref="B5:B8"/>
    <mergeCell ref="C6:C8"/>
    <mergeCell ref="I5:I7"/>
    <mergeCell ref="J5:L5"/>
    <mergeCell ref="A41:B41"/>
    <mergeCell ref="K6:K8"/>
    <mergeCell ref="L6:L8"/>
    <mergeCell ref="G5:G7"/>
  </mergeCells>
  <printOptions horizont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H36" sqref="H36"/>
    </sheetView>
  </sheetViews>
  <sheetFormatPr defaultColWidth="9.140625" defaultRowHeight="12.75"/>
  <cols>
    <col min="1" max="1" width="5.140625" style="8" customWidth="1"/>
    <col min="2" max="2" width="23.57421875" style="8" customWidth="1"/>
    <col min="3" max="3" width="12.57421875" style="8" customWidth="1"/>
    <col min="4" max="4" width="9.28125" style="8" customWidth="1"/>
    <col min="5" max="6" width="9.7109375" style="8" customWidth="1"/>
    <col min="7" max="7" width="13.00390625" style="8" customWidth="1"/>
    <col min="8" max="9" width="9.7109375" style="8" customWidth="1"/>
    <col min="10" max="16384" width="9.140625" style="8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42" t="s">
        <v>94</v>
      </c>
      <c r="J1" s="1"/>
      <c r="K1" s="1"/>
    </row>
    <row r="2" spans="1:12" ht="15.75" customHeight="1">
      <c r="A2" s="549" t="s">
        <v>129</v>
      </c>
      <c r="B2" s="549"/>
      <c r="C2" s="549"/>
      <c r="D2" s="549"/>
      <c r="E2" s="549"/>
      <c r="F2" s="549"/>
      <c r="G2" s="549"/>
      <c r="H2" s="549"/>
      <c r="I2" s="549"/>
      <c r="J2" s="1"/>
      <c r="K2" s="1"/>
      <c r="L2" s="1"/>
    </row>
    <row r="3" spans="1:12" ht="15.75" customHeight="1" thickBot="1">
      <c r="A3" s="336"/>
      <c r="B3" s="336"/>
      <c r="C3" s="336"/>
      <c r="D3" s="336"/>
      <c r="E3" s="336"/>
      <c r="F3" s="336"/>
      <c r="G3" s="1"/>
      <c r="H3" s="1"/>
      <c r="I3" s="1"/>
      <c r="J3" s="1"/>
      <c r="K3" s="1"/>
      <c r="L3" s="1"/>
    </row>
    <row r="4" spans="1:9" ht="15.75" customHeight="1">
      <c r="A4" s="546" t="s">
        <v>40</v>
      </c>
      <c r="B4" s="546" t="s">
        <v>7</v>
      </c>
      <c r="C4" s="546" t="s">
        <v>130</v>
      </c>
      <c r="D4" s="535" t="s">
        <v>131</v>
      </c>
      <c r="E4" s="520" t="s">
        <v>132</v>
      </c>
      <c r="F4" s="521"/>
      <c r="G4" s="535" t="s">
        <v>185</v>
      </c>
      <c r="H4" s="520" t="s">
        <v>133</v>
      </c>
      <c r="I4" s="521"/>
    </row>
    <row r="5" spans="1:9" ht="54" customHeight="1">
      <c r="A5" s="547"/>
      <c r="B5" s="547"/>
      <c r="C5" s="547"/>
      <c r="D5" s="536"/>
      <c r="E5" s="513"/>
      <c r="F5" s="514"/>
      <c r="G5" s="536"/>
      <c r="H5" s="513"/>
      <c r="I5" s="514"/>
    </row>
    <row r="6" spans="1:9" ht="16.5" thickBot="1">
      <c r="A6" s="547"/>
      <c r="B6" s="547"/>
      <c r="C6" s="547"/>
      <c r="D6" s="536"/>
      <c r="E6" s="517" t="s">
        <v>184</v>
      </c>
      <c r="F6" s="518"/>
      <c r="G6" s="536"/>
      <c r="H6" s="511" t="s">
        <v>184</v>
      </c>
      <c r="I6" s="512"/>
    </row>
    <row r="7" spans="1:9" ht="15.75" customHeight="1" thickBot="1">
      <c r="A7" s="548"/>
      <c r="B7" s="548"/>
      <c r="C7" s="491" t="s">
        <v>184</v>
      </c>
      <c r="D7" s="491" t="s">
        <v>184</v>
      </c>
      <c r="E7" s="346">
        <v>36892</v>
      </c>
      <c r="F7" s="346">
        <v>37257</v>
      </c>
      <c r="G7" s="491" t="s">
        <v>184</v>
      </c>
      <c r="H7" s="346">
        <v>36892</v>
      </c>
      <c r="I7" s="346">
        <v>37257</v>
      </c>
    </row>
    <row r="8" spans="1:9" ht="15.75" customHeight="1" thickBot="1">
      <c r="A8" s="71">
        <v>1</v>
      </c>
      <c r="B8" s="72">
        <v>2</v>
      </c>
      <c r="C8" s="88">
        <v>3</v>
      </c>
      <c r="D8" s="72">
        <v>4</v>
      </c>
      <c r="E8" s="88">
        <v>5</v>
      </c>
      <c r="F8" s="72">
        <v>6</v>
      </c>
      <c r="G8" s="88">
        <v>7</v>
      </c>
      <c r="H8" s="72">
        <v>8</v>
      </c>
      <c r="I8" s="49">
        <v>9</v>
      </c>
    </row>
    <row r="9" spans="1:9" ht="16.5" customHeight="1">
      <c r="A9" s="13">
        <v>1</v>
      </c>
      <c r="B9" s="14" t="s">
        <v>13</v>
      </c>
      <c r="C9" s="107">
        <v>2432</v>
      </c>
      <c r="D9" s="107">
        <v>5308</v>
      </c>
      <c r="E9" s="107">
        <v>2275</v>
      </c>
      <c r="F9" s="50">
        <v>2275</v>
      </c>
      <c r="G9" s="50">
        <v>1028.8</v>
      </c>
      <c r="H9" s="50">
        <v>325.9</v>
      </c>
      <c r="I9" s="52">
        <v>333.4</v>
      </c>
    </row>
    <row r="10" spans="1:9" ht="16.5" customHeight="1" thickBot="1">
      <c r="A10" s="17"/>
      <c r="B10" s="18" t="s">
        <v>14</v>
      </c>
      <c r="C10" s="349">
        <v>1344</v>
      </c>
      <c r="D10" s="349">
        <v>3091</v>
      </c>
      <c r="E10" s="349"/>
      <c r="F10" s="350"/>
      <c r="G10" s="351">
        <v>867</v>
      </c>
      <c r="H10" s="351"/>
      <c r="I10" s="148"/>
    </row>
    <row r="11" spans="1:9" ht="16.5" customHeight="1">
      <c r="A11" s="13">
        <v>2</v>
      </c>
      <c r="B11" s="14" t="s">
        <v>15</v>
      </c>
      <c r="C11" s="50">
        <v>2134</v>
      </c>
      <c r="D11" s="50">
        <v>3130</v>
      </c>
      <c r="E11" s="50">
        <v>1971.6</v>
      </c>
      <c r="F11" s="50">
        <v>1903.2</v>
      </c>
      <c r="G11" s="15">
        <v>584</v>
      </c>
      <c r="H11" s="50">
        <v>46.8</v>
      </c>
      <c r="I11" s="52">
        <v>22</v>
      </c>
    </row>
    <row r="12" spans="1:9" ht="16.5" customHeight="1" thickBot="1">
      <c r="A12" s="21"/>
      <c r="B12" s="22" t="s">
        <v>14</v>
      </c>
      <c r="C12" s="378">
        <v>1646</v>
      </c>
      <c r="D12" s="378">
        <v>2062</v>
      </c>
      <c r="E12" s="378"/>
      <c r="F12" s="378"/>
      <c r="G12" s="378">
        <v>502</v>
      </c>
      <c r="H12" s="378"/>
      <c r="I12" s="379"/>
    </row>
    <row r="13" spans="1:9" ht="16.5" customHeight="1">
      <c r="A13" s="23">
        <v>3</v>
      </c>
      <c r="B13" s="24" t="s">
        <v>16</v>
      </c>
      <c r="C13" s="399">
        <v>1042</v>
      </c>
      <c r="D13" s="399">
        <v>1712.8</v>
      </c>
      <c r="E13" s="399">
        <v>951.1</v>
      </c>
      <c r="F13" s="399">
        <v>948.1</v>
      </c>
      <c r="G13" s="399">
        <v>481</v>
      </c>
      <c r="H13" s="399">
        <v>7.112</v>
      </c>
      <c r="I13" s="400">
        <v>4.441</v>
      </c>
    </row>
    <row r="14" spans="1:9" ht="16.5" customHeight="1" thickBot="1">
      <c r="A14" s="21"/>
      <c r="B14" s="22" t="s">
        <v>17</v>
      </c>
      <c r="C14" s="138">
        <v>312</v>
      </c>
      <c r="D14" s="138"/>
      <c r="E14" s="138"/>
      <c r="F14" s="138"/>
      <c r="G14" s="138">
        <v>175.8</v>
      </c>
      <c r="H14" s="138"/>
      <c r="I14" s="302"/>
    </row>
    <row r="15" spans="1:9" ht="16.5" customHeight="1">
      <c r="A15" s="25">
        <v>4</v>
      </c>
      <c r="B15" s="28" t="s">
        <v>19</v>
      </c>
      <c r="C15" s="401">
        <v>1022.5</v>
      </c>
      <c r="D15" s="401">
        <v>1896</v>
      </c>
      <c r="E15" s="401">
        <v>929.5</v>
      </c>
      <c r="F15" s="401">
        <v>907.5</v>
      </c>
      <c r="G15" s="401">
        <v>161</v>
      </c>
      <c r="H15" s="401">
        <v>2.8</v>
      </c>
      <c r="I15" s="402">
        <v>7.2</v>
      </c>
    </row>
    <row r="16" spans="1:9" ht="16.5" customHeight="1">
      <c r="A16" s="27">
        <v>5</v>
      </c>
      <c r="B16" s="26" t="s">
        <v>18</v>
      </c>
      <c r="C16" s="135">
        <v>708.61</v>
      </c>
      <c r="D16" s="135">
        <v>877.11</v>
      </c>
      <c r="E16" s="135">
        <v>441.37</v>
      </c>
      <c r="F16" s="135">
        <v>442.58</v>
      </c>
      <c r="G16" s="135">
        <v>202.77</v>
      </c>
      <c r="H16" s="135">
        <v>100.42</v>
      </c>
      <c r="I16" s="270">
        <v>1.36</v>
      </c>
    </row>
    <row r="17" spans="1:9" ht="16.5" customHeight="1">
      <c r="A17" s="25">
        <v>6</v>
      </c>
      <c r="B17" s="28" t="s">
        <v>22</v>
      </c>
      <c r="C17" s="135">
        <v>158.5</v>
      </c>
      <c r="D17" s="135">
        <v>445.4</v>
      </c>
      <c r="E17" s="135">
        <v>124.7</v>
      </c>
      <c r="F17" s="135">
        <v>124.3</v>
      </c>
      <c r="G17" s="135">
        <v>129</v>
      </c>
      <c r="H17" s="135">
        <v>1.2</v>
      </c>
      <c r="I17" s="270">
        <v>0.4</v>
      </c>
    </row>
    <row r="18" spans="1:9" ht="16.5" customHeight="1">
      <c r="A18" s="25">
        <v>7</v>
      </c>
      <c r="B18" s="28" t="s">
        <v>25</v>
      </c>
      <c r="C18" s="135">
        <v>214</v>
      </c>
      <c r="D18" s="135">
        <v>307</v>
      </c>
      <c r="E18" s="135">
        <v>92</v>
      </c>
      <c r="F18" s="135">
        <v>88</v>
      </c>
      <c r="G18" s="135">
        <v>60</v>
      </c>
      <c r="H18" s="33" t="s">
        <v>144</v>
      </c>
      <c r="I18" s="104" t="s">
        <v>144</v>
      </c>
    </row>
    <row r="19" spans="1:9" ht="16.5" customHeight="1">
      <c r="A19" s="25">
        <v>8</v>
      </c>
      <c r="B19" s="28" t="s">
        <v>26</v>
      </c>
      <c r="C19" s="135">
        <v>134</v>
      </c>
      <c r="D19" s="135">
        <v>107</v>
      </c>
      <c r="E19" s="135">
        <v>212</v>
      </c>
      <c r="F19" s="135">
        <v>212.3</v>
      </c>
      <c r="G19" s="135">
        <v>56</v>
      </c>
      <c r="H19" s="33" t="s">
        <v>144</v>
      </c>
      <c r="I19" s="104" t="s">
        <v>144</v>
      </c>
    </row>
    <row r="20" spans="1:9" ht="16.5" customHeight="1">
      <c r="A20" s="27">
        <v>9</v>
      </c>
      <c r="B20" s="28" t="s">
        <v>27</v>
      </c>
      <c r="C20" s="135">
        <v>163.4</v>
      </c>
      <c r="D20" s="135">
        <v>185.4</v>
      </c>
      <c r="E20" s="135">
        <v>96.4</v>
      </c>
      <c r="F20" s="135">
        <v>107.1</v>
      </c>
      <c r="G20" s="135">
        <v>65.8</v>
      </c>
      <c r="H20" s="135">
        <v>32.7</v>
      </c>
      <c r="I20" s="270">
        <v>42.62</v>
      </c>
    </row>
    <row r="21" spans="1:9" ht="16.5" customHeight="1">
      <c r="A21" s="25">
        <v>10</v>
      </c>
      <c r="B21" s="28" t="s">
        <v>30</v>
      </c>
      <c r="C21" s="135">
        <v>178.5</v>
      </c>
      <c r="D21" s="135">
        <v>167.8</v>
      </c>
      <c r="E21" s="135">
        <v>51.8</v>
      </c>
      <c r="F21" s="135">
        <v>51.6</v>
      </c>
      <c r="G21" s="135">
        <v>31.2</v>
      </c>
      <c r="H21" s="135">
        <v>7.5</v>
      </c>
      <c r="I21" s="270">
        <v>0.2</v>
      </c>
    </row>
    <row r="22" spans="1:9" ht="16.5" customHeight="1">
      <c r="A22" s="25">
        <v>11</v>
      </c>
      <c r="B22" s="28" t="s">
        <v>23</v>
      </c>
      <c r="C22" s="135">
        <v>114.7</v>
      </c>
      <c r="D22" s="135">
        <v>99.5</v>
      </c>
      <c r="E22" s="135">
        <v>50.2</v>
      </c>
      <c r="F22" s="135">
        <v>50</v>
      </c>
      <c r="G22" s="135">
        <v>48</v>
      </c>
      <c r="H22" s="135">
        <v>0.1</v>
      </c>
      <c r="I22" s="270">
        <v>0.2</v>
      </c>
    </row>
    <row r="23" spans="1:9" ht="16.5" customHeight="1">
      <c r="A23" s="25">
        <v>12</v>
      </c>
      <c r="B23" s="28" t="s">
        <v>32</v>
      </c>
      <c r="C23" s="135">
        <v>81.5</v>
      </c>
      <c r="D23" s="135">
        <v>93.5</v>
      </c>
      <c r="E23" s="135">
        <v>61.8</v>
      </c>
      <c r="F23" s="135">
        <v>51.7</v>
      </c>
      <c r="G23" s="135">
        <v>49.9</v>
      </c>
      <c r="H23" s="135">
        <v>10.8</v>
      </c>
      <c r="I23" s="270">
        <v>20.9</v>
      </c>
    </row>
    <row r="24" spans="1:9" ht="16.5" customHeight="1">
      <c r="A24" s="27">
        <v>13</v>
      </c>
      <c r="B24" s="28" t="s">
        <v>31</v>
      </c>
      <c r="C24" s="135">
        <v>81</v>
      </c>
      <c r="D24" s="135">
        <v>46</v>
      </c>
      <c r="E24" s="135">
        <v>35.7</v>
      </c>
      <c r="F24" s="135">
        <v>35.7</v>
      </c>
      <c r="G24" s="135">
        <v>20</v>
      </c>
      <c r="H24" s="135">
        <v>0.5</v>
      </c>
      <c r="I24" s="104" t="s">
        <v>144</v>
      </c>
    </row>
    <row r="25" spans="1:9" ht="16.5" customHeight="1">
      <c r="A25" s="25">
        <v>14</v>
      </c>
      <c r="B25" s="28" t="s">
        <v>24</v>
      </c>
      <c r="C25" s="135">
        <v>71</v>
      </c>
      <c r="D25" s="135">
        <v>59.6</v>
      </c>
      <c r="E25" s="135">
        <v>24</v>
      </c>
      <c r="F25" s="135">
        <v>24</v>
      </c>
      <c r="G25" s="135">
        <v>19.4</v>
      </c>
      <c r="H25" s="33" t="s">
        <v>144</v>
      </c>
      <c r="I25" s="104" t="s">
        <v>144</v>
      </c>
    </row>
    <row r="26" spans="1:9" ht="16.5" customHeight="1">
      <c r="A26" s="25">
        <v>15</v>
      </c>
      <c r="B26" s="28" t="s">
        <v>29</v>
      </c>
      <c r="C26" s="135">
        <v>72.4</v>
      </c>
      <c r="D26" s="135">
        <v>55.8</v>
      </c>
      <c r="E26" s="135">
        <v>48.91</v>
      </c>
      <c r="F26" s="135">
        <v>47.88</v>
      </c>
      <c r="G26" s="135">
        <v>27.6</v>
      </c>
      <c r="H26" s="135">
        <v>2.87</v>
      </c>
      <c r="I26" s="270">
        <v>3.91</v>
      </c>
    </row>
    <row r="27" spans="1:9" ht="16.5" customHeight="1">
      <c r="A27" s="25">
        <v>16</v>
      </c>
      <c r="B27" s="28" t="s">
        <v>34</v>
      </c>
      <c r="C27" s="135">
        <v>63</v>
      </c>
      <c r="D27" s="135">
        <v>70.9</v>
      </c>
      <c r="E27" s="135">
        <v>44.5</v>
      </c>
      <c r="F27" s="135">
        <v>48</v>
      </c>
      <c r="G27" s="135">
        <v>22</v>
      </c>
      <c r="H27" s="135">
        <v>3.5</v>
      </c>
      <c r="I27" s="104" t="s">
        <v>144</v>
      </c>
    </row>
    <row r="28" spans="1:9" ht="16.5" customHeight="1">
      <c r="A28" s="27">
        <v>17</v>
      </c>
      <c r="B28" s="363" t="s">
        <v>33</v>
      </c>
      <c r="C28" s="135">
        <v>68.8</v>
      </c>
      <c r="D28" s="135">
        <v>39</v>
      </c>
      <c r="E28" s="135">
        <v>36.2</v>
      </c>
      <c r="F28" s="135">
        <v>35.8</v>
      </c>
      <c r="G28" s="135">
        <v>35.8</v>
      </c>
      <c r="H28" s="135">
        <v>1</v>
      </c>
      <c r="I28" s="270">
        <v>1.4</v>
      </c>
    </row>
    <row r="29" spans="1:9" ht="16.5" customHeight="1">
      <c r="A29" s="25">
        <v>18</v>
      </c>
      <c r="B29" s="363" t="s">
        <v>39</v>
      </c>
      <c r="C29" s="135">
        <v>48.9</v>
      </c>
      <c r="D29" s="135">
        <v>19.4</v>
      </c>
      <c r="E29" s="135">
        <v>24.3</v>
      </c>
      <c r="F29" s="135">
        <v>33.1</v>
      </c>
      <c r="G29" s="135">
        <v>13.4</v>
      </c>
      <c r="H29" s="135">
        <v>0.7</v>
      </c>
      <c r="I29" s="270">
        <v>0.7</v>
      </c>
    </row>
    <row r="30" spans="1:9" ht="16.5" customHeight="1">
      <c r="A30" s="25">
        <v>19</v>
      </c>
      <c r="B30" s="363" t="s">
        <v>28</v>
      </c>
      <c r="C30" s="135">
        <v>36</v>
      </c>
      <c r="D30" s="33" t="s">
        <v>144</v>
      </c>
      <c r="E30" s="135">
        <v>30.2</v>
      </c>
      <c r="F30" s="135">
        <v>30.1</v>
      </c>
      <c r="G30" s="135">
        <v>15</v>
      </c>
      <c r="H30" s="135">
        <v>8</v>
      </c>
      <c r="I30" s="270">
        <v>0.1</v>
      </c>
    </row>
    <row r="31" spans="1:9" ht="16.5" customHeight="1">
      <c r="A31" s="27">
        <v>20</v>
      </c>
      <c r="B31" s="66" t="s">
        <v>70</v>
      </c>
      <c r="C31" s="135">
        <v>38.33</v>
      </c>
      <c r="D31" s="135">
        <v>47.1</v>
      </c>
      <c r="E31" s="135">
        <v>38.8</v>
      </c>
      <c r="F31" s="135">
        <v>34.7</v>
      </c>
      <c r="G31" s="135">
        <v>15.02</v>
      </c>
      <c r="H31" s="135">
        <v>0.2</v>
      </c>
      <c r="I31" s="270">
        <v>0.3</v>
      </c>
    </row>
    <row r="32" spans="1:9" ht="16.5" customHeight="1" thickBot="1">
      <c r="A32" s="98">
        <v>21</v>
      </c>
      <c r="B32" s="364" t="s">
        <v>21</v>
      </c>
      <c r="C32" s="378">
        <v>37.93</v>
      </c>
      <c r="D32" s="378">
        <v>7</v>
      </c>
      <c r="E32" s="378">
        <v>5.7</v>
      </c>
      <c r="F32" s="378">
        <v>6.8</v>
      </c>
      <c r="G32" s="378">
        <v>5.78</v>
      </c>
      <c r="H32" s="349" t="s">
        <v>144</v>
      </c>
      <c r="I32" s="447" t="s">
        <v>144</v>
      </c>
    </row>
    <row r="33" spans="1:9" ht="16.5" customHeight="1" thickBot="1">
      <c r="A33" s="448">
        <v>22</v>
      </c>
      <c r="B33" s="369" t="s">
        <v>98</v>
      </c>
      <c r="C33" s="334">
        <f>SUM(C34:C39)</f>
        <v>1047.46</v>
      </c>
      <c r="D33" s="334">
        <f aca="true" t="shared" si="0" ref="D33:I33">SUM(D34:D39)</f>
        <v>731.4</v>
      </c>
      <c r="E33" s="334">
        <f t="shared" si="0"/>
        <v>762.8000000000001</v>
      </c>
      <c r="F33" s="334">
        <f t="shared" si="0"/>
        <v>723.14</v>
      </c>
      <c r="G33" s="334">
        <f t="shared" si="0"/>
        <v>478.44</v>
      </c>
      <c r="H33" s="334">
        <f t="shared" si="0"/>
        <v>91.313</v>
      </c>
      <c r="I33" s="403">
        <f t="shared" si="0"/>
        <v>104.68999999999998</v>
      </c>
    </row>
    <row r="34" spans="1:9" ht="16.5" customHeight="1">
      <c r="A34" s="25"/>
      <c r="B34" s="365" t="s">
        <v>150</v>
      </c>
      <c r="C34" s="401">
        <v>429.8</v>
      </c>
      <c r="D34" s="401">
        <v>495</v>
      </c>
      <c r="E34" s="401">
        <v>328.6</v>
      </c>
      <c r="F34" s="401">
        <v>320</v>
      </c>
      <c r="G34" s="401">
        <v>155.8</v>
      </c>
      <c r="H34" s="401">
        <v>38.6</v>
      </c>
      <c r="I34" s="402">
        <v>8.6</v>
      </c>
    </row>
    <row r="35" spans="1:9" ht="16.5" customHeight="1">
      <c r="A35" s="27"/>
      <c r="B35" s="366" t="s">
        <v>101</v>
      </c>
      <c r="C35" s="135">
        <v>387.66</v>
      </c>
      <c r="D35" s="33" t="s">
        <v>144</v>
      </c>
      <c r="E35" s="135">
        <v>254.8</v>
      </c>
      <c r="F35" s="135">
        <v>234.24</v>
      </c>
      <c r="G35" s="135">
        <v>234.24</v>
      </c>
      <c r="H35" s="135">
        <v>50.9</v>
      </c>
      <c r="I35" s="270">
        <v>84.49</v>
      </c>
    </row>
    <row r="36" spans="1:9" ht="16.5" customHeight="1">
      <c r="A36" s="27"/>
      <c r="B36" s="367" t="s">
        <v>100</v>
      </c>
      <c r="C36" s="135">
        <v>82.4</v>
      </c>
      <c r="D36" s="135">
        <v>82.4</v>
      </c>
      <c r="E36" s="135">
        <v>69.4</v>
      </c>
      <c r="F36" s="135">
        <v>65.8</v>
      </c>
      <c r="G36" s="135">
        <v>33</v>
      </c>
      <c r="H36" s="33" t="s">
        <v>144</v>
      </c>
      <c r="I36" s="270">
        <v>3.6</v>
      </c>
    </row>
    <row r="37" spans="1:9" ht="16.5" customHeight="1">
      <c r="A37" s="27"/>
      <c r="B37" s="363" t="s">
        <v>99</v>
      </c>
      <c r="C37" s="135">
        <v>124.9</v>
      </c>
      <c r="D37" s="135">
        <v>141</v>
      </c>
      <c r="E37" s="135">
        <v>88</v>
      </c>
      <c r="F37" s="135">
        <v>80.7</v>
      </c>
      <c r="G37" s="135">
        <v>33</v>
      </c>
      <c r="H37" s="135">
        <v>1.7</v>
      </c>
      <c r="I37" s="270">
        <v>7.3</v>
      </c>
    </row>
    <row r="38" spans="1:9" ht="16.5" customHeight="1">
      <c r="A38" s="98"/>
      <c r="B38" s="363" t="s">
        <v>102</v>
      </c>
      <c r="C38" s="33" t="s">
        <v>144</v>
      </c>
      <c r="D38" s="33" t="s">
        <v>144</v>
      </c>
      <c r="E38" s="33" t="s">
        <v>144</v>
      </c>
      <c r="F38" s="33" t="s">
        <v>144</v>
      </c>
      <c r="G38" s="33" t="s">
        <v>144</v>
      </c>
      <c r="H38" s="33" t="s">
        <v>144</v>
      </c>
      <c r="I38" s="104" t="s">
        <v>144</v>
      </c>
    </row>
    <row r="39" spans="1:9" ht="16.5" customHeight="1" thickBot="1">
      <c r="A39" s="21"/>
      <c r="B39" s="368" t="s">
        <v>103</v>
      </c>
      <c r="C39" s="138">
        <v>22.7</v>
      </c>
      <c r="D39" s="138">
        <v>13</v>
      </c>
      <c r="E39" s="138">
        <v>22</v>
      </c>
      <c r="F39" s="138">
        <v>22.4</v>
      </c>
      <c r="G39" s="138">
        <v>22.4</v>
      </c>
      <c r="H39" s="138">
        <v>0.113</v>
      </c>
      <c r="I39" s="302">
        <v>0.7</v>
      </c>
    </row>
    <row r="40" spans="1:9" ht="16.5" customHeight="1" thickBot="1">
      <c r="A40" s="515" t="s">
        <v>35</v>
      </c>
      <c r="B40" s="516"/>
      <c r="C40" s="460">
        <f>C9+C11+C13+SUM(C15:C32)+C33</f>
        <v>9948.529999999999</v>
      </c>
      <c r="D40" s="460">
        <f aca="true" t="shared" si="1" ref="D40:I40">D9+D11+D13+SUM(D15:D32)+D33</f>
        <v>15405.710000000001</v>
      </c>
      <c r="E40" s="460">
        <f t="shared" si="1"/>
        <v>8308.58</v>
      </c>
      <c r="F40" s="460">
        <f t="shared" si="1"/>
        <v>8180.6</v>
      </c>
      <c r="G40" s="460">
        <f t="shared" si="1"/>
        <v>3549.9100000000003</v>
      </c>
      <c r="H40" s="460">
        <f t="shared" si="1"/>
        <v>643.415</v>
      </c>
      <c r="I40" s="460">
        <f t="shared" si="1"/>
        <v>543.8209999999999</v>
      </c>
    </row>
    <row r="41" ht="16.5" customHeight="1">
      <c r="A41" s="8" t="s">
        <v>158</v>
      </c>
    </row>
    <row r="42" ht="15.75" customHeight="1"/>
    <row r="43" ht="15.75" customHeight="1"/>
    <row r="44" ht="15.75" customHeight="1"/>
    <row r="45" ht="15.75" customHeight="1"/>
  </sheetData>
  <mergeCells count="11">
    <mergeCell ref="A40:B40"/>
    <mergeCell ref="E6:F6"/>
    <mergeCell ref="H6:I6"/>
    <mergeCell ref="A2:I2"/>
    <mergeCell ref="A4:A7"/>
    <mergeCell ref="B4:B7"/>
    <mergeCell ref="C4:C6"/>
    <mergeCell ref="D4:D6"/>
    <mergeCell ref="E4:F5"/>
    <mergeCell ref="G4:G6"/>
    <mergeCell ref="H4:I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5.140625" style="347" customWidth="1"/>
    <col min="2" max="2" width="25.28125" style="347" customWidth="1"/>
    <col min="3" max="3" width="14.8515625" style="347" customWidth="1"/>
    <col min="4" max="4" width="13.28125" style="347" customWidth="1"/>
    <col min="5" max="5" width="12.7109375" style="347" customWidth="1"/>
    <col min="6" max="6" width="12.57421875" style="347" customWidth="1"/>
    <col min="7" max="7" width="11.421875" style="347" customWidth="1"/>
    <col min="8" max="8" width="12.421875" style="347" customWidth="1"/>
    <col min="9" max="9" width="14.57421875" style="347" customWidth="1"/>
    <col min="10" max="10" width="13.140625" style="347" customWidth="1"/>
    <col min="11" max="11" width="11.421875" style="347" customWidth="1"/>
    <col min="12" max="12" width="13.8515625" style="347" customWidth="1"/>
    <col min="13" max="13" width="12.8515625" style="347" customWidth="1"/>
    <col min="14" max="16384" width="9.140625" style="347" customWidth="1"/>
  </cols>
  <sheetData>
    <row r="1" spans="13:31" s="1" customFormat="1" ht="15.75">
      <c r="M1" s="4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15.75">
      <c r="A2" s="556" t="s">
        <v>51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s="1" customFormat="1" ht="16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3" t="s">
        <v>50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1" customFormat="1" ht="15.75">
      <c r="A4" s="546" t="s">
        <v>40</v>
      </c>
      <c r="B4" s="553" t="s">
        <v>7</v>
      </c>
      <c r="C4" s="553" t="s">
        <v>163</v>
      </c>
      <c r="D4" s="553" t="s">
        <v>164</v>
      </c>
      <c r="E4" s="553" t="s">
        <v>166</v>
      </c>
      <c r="F4" s="553" t="s">
        <v>48</v>
      </c>
      <c r="G4" s="553" t="s">
        <v>49</v>
      </c>
      <c r="H4" s="553" t="s">
        <v>162</v>
      </c>
      <c r="I4" s="553" t="s">
        <v>160</v>
      </c>
      <c r="J4" s="553" t="s">
        <v>95</v>
      </c>
      <c r="K4" s="553" t="s">
        <v>96</v>
      </c>
      <c r="L4" s="553" t="s">
        <v>161</v>
      </c>
      <c r="M4" s="553" t="s">
        <v>165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" customFormat="1" ht="15.75">
      <c r="A5" s="547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8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37.5" customHeight="1" thickBot="1">
      <c r="A6" s="548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1" customFormat="1" ht="16.5" thickBot="1">
      <c r="A7" s="71">
        <v>1</v>
      </c>
      <c r="B7" s="72">
        <v>2</v>
      </c>
      <c r="C7" s="71">
        <v>3</v>
      </c>
      <c r="D7" s="72">
        <v>4</v>
      </c>
      <c r="E7" s="73">
        <v>5</v>
      </c>
      <c r="F7" s="87">
        <v>6</v>
      </c>
      <c r="G7" s="88">
        <v>7</v>
      </c>
      <c r="H7" s="72">
        <v>8</v>
      </c>
      <c r="I7" s="73">
        <v>9</v>
      </c>
      <c r="J7" s="87">
        <v>10</v>
      </c>
      <c r="K7" s="88">
        <v>11</v>
      </c>
      <c r="L7" s="72">
        <v>12</v>
      </c>
      <c r="M7" s="89">
        <v>13</v>
      </c>
      <c r="N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5.75" customHeight="1">
      <c r="A8" s="13">
        <v>1</v>
      </c>
      <c r="B8" s="14" t="s">
        <v>13</v>
      </c>
      <c r="C8" s="90">
        <v>58.4</v>
      </c>
      <c r="D8" s="90">
        <v>0.9</v>
      </c>
      <c r="E8" s="90">
        <v>0.1</v>
      </c>
      <c r="F8" s="50">
        <v>2.4</v>
      </c>
      <c r="G8" s="90">
        <v>1.5</v>
      </c>
      <c r="H8" s="90">
        <v>13.6</v>
      </c>
      <c r="I8" s="90">
        <v>8.9</v>
      </c>
      <c r="J8" s="90">
        <v>2.8</v>
      </c>
      <c r="K8" s="90">
        <v>3.7</v>
      </c>
      <c r="L8" s="90">
        <v>1.9</v>
      </c>
      <c r="M8" s="91">
        <v>5.8</v>
      </c>
      <c r="N8" s="8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" customFormat="1" ht="15.75" customHeight="1" thickBot="1">
      <c r="A9" s="17"/>
      <c r="B9" s="18" t="s">
        <v>14</v>
      </c>
      <c r="C9" s="92">
        <v>81.8</v>
      </c>
      <c r="D9" s="92"/>
      <c r="E9" s="92"/>
      <c r="F9" s="92">
        <v>2.1</v>
      </c>
      <c r="G9" s="92"/>
      <c r="H9" s="92">
        <v>4.9</v>
      </c>
      <c r="I9" s="92">
        <v>4.8</v>
      </c>
      <c r="J9" s="92">
        <v>1.5</v>
      </c>
      <c r="K9" s="92">
        <v>1</v>
      </c>
      <c r="L9" s="92">
        <v>2.6</v>
      </c>
      <c r="M9" s="93">
        <v>1.3</v>
      </c>
      <c r="N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" customFormat="1" ht="15.75" customHeight="1">
      <c r="A10" s="13">
        <v>2</v>
      </c>
      <c r="B10" s="14" t="s">
        <v>15</v>
      </c>
      <c r="C10" s="96">
        <v>56.5</v>
      </c>
      <c r="D10" s="96">
        <v>2.1</v>
      </c>
      <c r="E10" s="96">
        <v>0.5</v>
      </c>
      <c r="F10" s="96">
        <v>1.2</v>
      </c>
      <c r="G10" s="96"/>
      <c r="H10" s="96">
        <v>11.1</v>
      </c>
      <c r="I10" s="96">
        <v>9.6</v>
      </c>
      <c r="J10" s="96">
        <v>3</v>
      </c>
      <c r="K10" s="96">
        <v>2.6</v>
      </c>
      <c r="L10" s="96">
        <v>7.9</v>
      </c>
      <c r="M10" s="97">
        <v>5.5</v>
      </c>
      <c r="N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1" customFormat="1" ht="15.75" customHeight="1" thickBot="1">
      <c r="A11" s="21"/>
      <c r="B11" s="22" t="s">
        <v>14</v>
      </c>
      <c r="C11" s="100">
        <v>75.3</v>
      </c>
      <c r="D11" s="100">
        <v>1</v>
      </c>
      <c r="E11" s="100">
        <v>0.5</v>
      </c>
      <c r="F11" s="100">
        <v>0.7</v>
      </c>
      <c r="G11" s="100"/>
      <c r="H11" s="100">
        <v>4.7</v>
      </c>
      <c r="I11" s="100">
        <v>6.2</v>
      </c>
      <c r="J11" s="100">
        <v>1.9</v>
      </c>
      <c r="K11" s="100">
        <v>0.9</v>
      </c>
      <c r="L11" s="100">
        <v>7.1</v>
      </c>
      <c r="M11" s="101">
        <v>1.7</v>
      </c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" customFormat="1" ht="15.75" customHeight="1">
      <c r="A12" s="23">
        <v>3</v>
      </c>
      <c r="B12" s="24" t="s">
        <v>16</v>
      </c>
      <c r="C12" s="90">
        <v>47.7</v>
      </c>
      <c r="D12" s="90">
        <v>3</v>
      </c>
      <c r="E12" s="90">
        <v>1.3</v>
      </c>
      <c r="F12" s="90">
        <v>3.5</v>
      </c>
      <c r="G12" s="90">
        <v>9.1</v>
      </c>
      <c r="H12" s="90">
        <v>10.9</v>
      </c>
      <c r="I12" s="90">
        <v>10.5</v>
      </c>
      <c r="J12" s="90">
        <v>3.4</v>
      </c>
      <c r="K12" s="90">
        <v>3.5</v>
      </c>
      <c r="L12" s="90">
        <v>2</v>
      </c>
      <c r="M12" s="91">
        <v>5.1</v>
      </c>
      <c r="N12" s="8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" customFormat="1" ht="15.75" customHeight="1" thickBot="1">
      <c r="A13" s="21"/>
      <c r="B13" s="22" t="s">
        <v>17</v>
      </c>
      <c r="C13" s="92">
        <v>63.2</v>
      </c>
      <c r="D13" s="92">
        <v>0.6</v>
      </c>
      <c r="E13" s="92">
        <v>1.9</v>
      </c>
      <c r="F13" s="92">
        <v>2.7</v>
      </c>
      <c r="G13" s="92"/>
      <c r="H13" s="92">
        <v>10.5</v>
      </c>
      <c r="I13" s="92">
        <v>4.7</v>
      </c>
      <c r="J13" s="92">
        <v>1.5</v>
      </c>
      <c r="K13" s="92">
        <v>5</v>
      </c>
      <c r="L13" s="92">
        <v>3.2</v>
      </c>
      <c r="M13" s="93">
        <v>6.7</v>
      </c>
      <c r="N13" s="8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" customFormat="1" ht="15.75" customHeight="1">
      <c r="A14" s="25">
        <v>4</v>
      </c>
      <c r="B14" s="28" t="s">
        <v>19</v>
      </c>
      <c r="C14" s="96">
        <v>46.3</v>
      </c>
      <c r="D14" s="96">
        <v>3.5</v>
      </c>
      <c r="E14" s="96">
        <v>1.4</v>
      </c>
      <c r="F14" s="96">
        <v>0.9</v>
      </c>
      <c r="G14" s="96">
        <v>5.5</v>
      </c>
      <c r="H14" s="96">
        <v>13.8</v>
      </c>
      <c r="I14" s="96">
        <v>12.7</v>
      </c>
      <c r="J14" s="96">
        <v>4</v>
      </c>
      <c r="K14" s="96">
        <v>3.4</v>
      </c>
      <c r="L14" s="96">
        <v>4.5</v>
      </c>
      <c r="M14" s="97">
        <v>4</v>
      </c>
      <c r="N14" s="8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" customFormat="1" ht="15.75" customHeight="1">
      <c r="A15" s="27">
        <v>5</v>
      </c>
      <c r="B15" s="26" t="s">
        <v>18</v>
      </c>
      <c r="C15" s="102">
        <v>51.1</v>
      </c>
      <c r="D15" s="102">
        <v>4.2</v>
      </c>
      <c r="E15" s="102">
        <v>0.4</v>
      </c>
      <c r="F15" s="102">
        <v>4.2</v>
      </c>
      <c r="G15" s="102"/>
      <c r="H15" s="102">
        <v>9.7</v>
      </c>
      <c r="I15" s="102">
        <v>13.1</v>
      </c>
      <c r="J15" s="102">
        <v>4</v>
      </c>
      <c r="K15" s="102">
        <v>4.1</v>
      </c>
      <c r="L15" s="102">
        <v>3.7</v>
      </c>
      <c r="M15" s="103">
        <v>5.5</v>
      </c>
      <c r="N15" s="8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" customFormat="1" ht="15.75" customHeight="1">
      <c r="A16" s="25">
        <v>6</v>
      </c>
      <c r="B16" s="28" t="s">
        <v>22</v>
      </c>
      <c r="C16" s="102">
        <v>61.6</v>
      </c>
      <c r="D16" s="102">
        <v>5.2</v>
      </c>
      <c r="E16" s="102">
        <v>0.6</v>
      </c>
      <c r="F16" s="102">
        <v>1.1</v>
      </c>
      <c r="G16" s="102"/>
      <c r="H16" s="102">
        <v>8.4</v>
      </c>
      <c r="I16" s="102">
        <v>9.1</v>
      </c>
      <c r="J16" s="102">
        <v>2.8</v>
      </c>
      <c r="K16" s="102">
        <v>1.8</v>
      </c>
      <c r="L16" s="102">
        <v>4.1</v>
      </c>
      <c r="M16" s="103">
        <v>5.3</v>
      </c>
      <c r="N16" s="8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" customFormat="1" ht="15.75" customHeight="1">
      <c r="A17" s="25">
        <v>7</v>
      </c>
      <c r="B17" s="28" t="s">
        <v>25</v>
      </c>
      <c r="C17" s="36">
        <v>49.7</v>
      </c>
      <c r="D17" s="36">
        <v>5.7</v>
      </c>
      <c r="E17" s="36">
        <v>2.4</v>
      </c>
      <c r="F17" s="36">
        <v>3.2</v>
      </c>
      <c r="G17" s="36"/>
      <c r="H17" s="36">
        <v>10.4</v>
      </c>
      <c r="I17" s="36">
        <v>11.6</v>
      </c>
      <c r="J17" s="36">
        <v>3.7</v>
      </c>
      <c r="K17" s="36">
        <v>2.7</v>
      </c>
      <c r="L17" s="36">
        <v>2.6</v>
      </c>
      <c r="M17" s="57">
        <v>8</v>
      </c>
      <c r="N17" s="8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" customFormat="1" ht="15.75" customHeight="1">
      <c r="A18" s="25">
        <v>8</v>
      </c>
      <c r="B18" s="28" t="s">
        <v>26</v>
      </c>
      <c r="C18" s="36">
        <v>48.9</v>
      </c>
      <c r="D18" s="36">
        <v>2.9</v>
      </c>
      <c r="E18" s="36">
        <v>1.1</v>
      </c>
      <c r="F18" s="36">
        <v>1.4</v>
      </c>
      <c r="G18" s="36"/>
      <c r="H18" s="36">
        <v>19.8</v>
      </c>
      <c r="I18" s="36">
        <v>10.6</v>
      </c>
      <c r="J18" s="36">
        <v>3.3</v>
      </c>
      <c r="K18" s="36">
        <v>3.3</v>
      </c>
      <c r="L18" s="36">
        <v>4.2</v>
      </c>
      <c r="M18" s="57">
        <v>4.5</v>
      </c>
      <c r="N18" s="8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" customFormat="1" ht="15.75" customHeight="1">
      <c r="A19" s="27">
        <v>9</v>
      </c>
      <c r="B19" s="28" t="s">
        <v>27</v>
      </c>
      <c r="C19" s="33">
        <v>49.2</v>
      </c>
      <c r="D19" s="33">
        <v>5</v>
      </c>
      <c r="E19" s="33">
        <v>1.6</v>
      </c>
      <c r="F19" s="33">
        <v>0.7</v>
      </c>
      <c r="G19" s="33"/>
      <c r="H19" s="33">
        <v>9.2</v>
      </c>
      <c r="I19" s="33">
        <v>9</v>
      </c>
      <c r="J19" s="33">
        <v>2.8</v>
      </c>
      <c r="K19" s="33">
        <v>3.6</v>
      </c>
      <c r="L19" s="33">
        <v>4.1</v>
      </c>
      <c r="M19" s="104">
        <v>14.8</v>
      </c>
      <c r="N19" s="8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" customFormat="1" ht="15.75" customHeight="1">
      <c r="A20" s="25">
        <v>10</v>
      </c>
      <c r="B20" s="28" t="s">
        <v>30</v>
      </c>
      <c r="C20" s="36">
        <v>50.5</v>
      </c>
      <c r="D20" s="36">
        <v>4.3</v>
      </c>
      <c r="E20" s="36">
        <v>0.8</v>
      </c>
      <c r="F20" s="36">
        <v>1.6</v>
      </c>
      <c r="G20" s="36"/>
      <c r="H20" s="36">
        <v>12.6</v>
      </c>
      <c r="I20" s="36">
        <v>12.7</v>
      </c>
      <c r="J20" s="36">
        <v>4</v>
      </c>
      <c r="K20" s="36">
        <v>4.9</v>
      </c>
      <c r="L20" s="36">
        <v>2.6</v>
      </c>
      <c r="M20" s="57">
        <v>6</v>
      </c>
      <c r="N20" s="8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" customFormat="1" ht="15.75" customHeight="1">
      <c r="A21" s="25">
        <v>11</v>
      </c>
      <c r="B21" s="28" t="s">
        <v>23</v>
      </c>
      <c r="C21" s="33">
        <v>51.7</v>
      </c>
      <c r="D21" s="33">
        <v>6</v>
      </c>
      <c r="E21" s="33">
        <v>0.1</v>
      </c>
      <c r="F21" s="33">
        <v>1.2</v>
      </c>
      <c r="G21" s="33"/>
      <c r="H21" s="33">
        <v>13.1</v>
      </c>
      <c r="I21" s="33">
        <v>13.4</v>
      </c>
      <c r="J21" s="33">
        <v>4.2</v>
      </c>
      <c r="K21" s="33">
        <v>3.4</v>
      </c>
      <c r="L21" s="33">
        <v>3.7</v>
      </c>
      <c r="M21" s="104">
        <v>3.4</v>
      </c>
      <c r="N21" s="8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" customFormat="1" ht="15.75" customHeight="1">
      <c r="A22" s="25">
        <v>12</v>
      </c>
      <c r="B22" s="28" t="s">
        <v>32</v>
      </c>
      <c r="C22" s="36">
        <v>30</v>
      </c>
      <c r="D22" s="36">
        <v>5</v>
      </c>
      <c r="E22" s="36">
        <v>1</v>
      </c>
      <c r="F22" s="36"/>
      <c r="G22" s="36">
        <v>30</v>
      </c>
      <c r="H22" s="36">
        <v>9</v>
      </c>
      <c r="I22" s="36">
        <v>10</v>
      </c>
      <c r="J22" s="36">
        <v>3</v>
      </c>
      <c r="K22" s="36">
        <v>2</v>
      </c>
      <c r="L22" s="36">
        <v>4</v>
      </c>
      <c r="M22" s="57">
        <v>5</v>
      </c>
      <c r="N22" s="8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" customFormat="1" ht="15.75" customHeight="1">
      <c r="A23" s="27">
        <v>13</v>
      </c>
      <c r="B23" s="28" t="s">
        <v>31</v>
      </c>
      <c r="C23" s="36">
        <v>51</v>
      </c>
      <c r="D23" s="36">
        <v>3.5</v>
      </c>
      <c r="E23" s="36">
        <v>0.3</v>
      </c>
      <c r="F23" s="36">
        <v>3.2</v>
      </c>
      <c r="G23" s="36"/>
      <c r="H23" s="36">
        <v>11.5</v>
      </c>
      <c r="I23" s="36">
        <v>15.4</v>
      </c>
      <c r="J23" s="36">
        <v>4.8</v>
      </c>
      <c r="K23" s="36">
        <v>1</v>
      </c>
      <c r="L23" s="36">
        <v>3.5</v>
      </c>
      <c r="M23" s="57">
        <v>5.9</v>
      </c>
      <c r="N23" s="8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" customFormat="1" ht="15.75" customHeight="1">
      <c r="A24" s="25">
        <v>14</v>
      </c>
      <c r="B24" s="28" t="s">
        <v>24</v>
      </c>
      <c r="C24" s="36">
        <v>45.9</v>
      </c>
      <c r="D24" s="36">
        <v>4.1</v>
      </c>
      <c r="E24" s="36">
        <v>0.3</v>
      </c>
      <c r="F24" s="36">
        <v>2.1</v>
      </c>
      <c r="G24" s="36"/>
      <c r="H24" s="36">
        <v>13</v>
      </c>
      <c r="I24" s="36">
        <v>16.7</v>
      </c>
      <c r="J24" s="36">
        <v>5.2</v>
      </c>
      <c r="K24" s="36">
        <v>1.8</v>
      </c>
      <c r="L24" s="36">
        <v>4.6</v>
      </c>
      <c r="M24" s="57">
        <v>6.3</v>
      </c>
      <c r="N24" s="8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" customFormat="1" ht="15.75" customHeight="1">
      <c r="A25" s="25">
        <v>15</v>
      </c>
      <c r="B25" s="28" t="s">
        <v>29</v>
      </c>
      <c r="C25" s="36">
        <v>38.8</v>
      </c>
      <c r="D25" s="36">
        <v>5.2</v>
      </c>
      <c r="E25" s="36">
        <v>2</v>
      </c>
      <c r="F25" s="36">
        <v>4</v>
      </c>
      <c r="G25" s="36"/>
      <c r="H25" s="36">
        <v>11.9</v>
      </c>
      <c r="I25" s="36">
        <v>19.5</v>
      </c>
      <c r="J25" s="36">
        <v>6.1</v>
      </c>
      <c r="K25" s="36">
        <v>2.3</v>
      </c>
      <c r="L25" s="36">
        <v>4.9</v>
      </c>
      <c r="M25" s="57">
        <v>5.2</v>
      </c>
      <c r="N25" s="8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" customFormat="1" ht="15.75" customHeight="1">
      <c r="A26" s="25">
        <v>16</v>
      </c>
      <c r="B26" s="28" t="s">
        <v>34</v>
      </c>
      <c r="C26" s="33">
        <v>54.7</v>
      </c>
      <c r="D26" s="33">
        <v>4.6</v>
      </c>
      <c r="E26" s="33">
        <v>0.3</v>
      </c>
      <c r="F26" s="33">
        <v>1.5</v>
      </c>
      <c r="G26" s="33"/>
      <c r="H26" s="33">
        <v>10.4</v>
      </c>
      <c r="I26" s="33">
        <v>12.6</v>
      </c>
      <c r="J26" s="33">
        <v>3.9</v>
      </c>
      <c r="K26" s="33">
        <v>6.1</v>
      </c>
      <c r="L26" s="33">
        <v>0.1</v>
      </c>
      <c r="M26" s="104">
        <v>5.8</v>
      </c>
      <c r="N26" s="8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" customFormat="1" ht="15.75" customHeight="1">
      <c r="A27" s="27">
        <v>17</v>
      </c>
      <c r="B27" s="28" t="s">
        <v>33</v>
      </c>
      <c r="C27" s="33">
        <v>39.3</v>
      </c>
      <c r="D27" s="33">
        <v>4.3</v>
      </c>
      <c r="E27" s="33">
        <v>0.5</v>
      </c>
      <c r="F27" s="33">
        <v>6.6</v>
      </c>
      <c r="G27" s="33">
        <v>2.5</v>
      </c>
      <c r="H27" s="33">
        <v>1.2</v>
      </c>
      <c r="I27" s="33">
        <v>20.5</v>
      </c>
      <c r="J27" s="33">
        <v>6.3</v>
      </c>
      <c r="K27" s="33">
        <v>1.3</v>
      </c>
      <c r="L27" s="33">
        <v>0.3</v>
      </c>
      <c r="M27" s="104">
        <v>17.2</v>
      </c>
      <c r="N27" s="8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" customFormat="1" ht="15.75" customHeight="1">
      <c r="A28" s="25">
        <v>18</v>
      </c>
      <c r="B28" s="28" t="s">
        <v>39</v>
      </c>
      <c r="C28" s="36">
        <v>31.4</v>
      </c>
      <c r="D28" s="36">
        <v>7.1</v>
      </c>
      <c r="E28" s="36">
        <v>1</v>
      </c>
      <c r="F28" s="36">
        <v>2.4</v>
      </c>
      <c r="G28" s="36"/>
      <c r="H28" s="36">
        <v>19.2</v>
      </c>
      <c r="I28" s="36">
        <v>20.6</v>
      </c>
      <c r="J28" s="36">
        <v>6.4</v>
      </c>
      <c r="K28" s="36">
        <v>3.9</v>
      </c>
      <c r="L28" s="36"/>
      <c r="M28" s="57">
        <v>8</v>
      </c>
      <c r="N28" s="8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" customFormat="1" ht="15.75" customHeight="1">
      <c r="A29" s="25">
        <v>19</v>
      </c>
      <c r="B29" s="28" t="s">
        <v>28</v>
      </c>
      <c r="C29" s="105">
        <v>45.2</v>
      </c>
      <c r="D29" s="105">
        <v>2.4</v>
      </c>
      <c r="E29" s="105">
        <v>1.6</v>
      </c>
      <c r="F29" s="105">
        <v>0.1</v>
      </c>
      <c r="G29" s="105"/>
      <c r="H29" s="105">
        <v>9.5</v>
      </c>
      <c r="I29" s="105">
        <v>16.8</v>
      </c>
      <c r="J29" s="105">
        <v>5.3</v>
      </c>
      <c r="K29" s="105">
        <v>3.8</v>
      </c>
      <c r="L29" s="105">
        <v>8.2</v>
      </c>
      <c r="M29" s="288">
        <v>7.1</v>
      </c>
      <c r="N29" s="8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" customFormat="1" ht="15.75" customHeight="1">
      <c r="A30" s="120">
        <v>20</v>
      </c>
      <c r="B30" s="358" t="s">
        <v>70</v>
      </c>
      <c r="C30" s="105">
        <v>30.9</v>
      </c>
      <c r="D30" s="105">
        <v>2.5</v>
      </c>
      <c r="E30" s="105">
        <v>0.2</v>
      </c>
      <c r="F30" s="105">
        <v>0.6</v>
      </c>
      <c r="G30" s="105">
        <v>19.5</v>
      </c>
      <c r="H30" s="105">
        <v>10.5</v>
      </c>
      <c r="I30" s="105">
        <v>17.2</v>
      </c>
      <c r="J30" s="105">
        <v>5.3</v>
      </c>
      <c r="K30" s="105">
        <v>3.4</v>
      </c>
      <c r="L30" s="105">
        <v>2.2</v>
      </c>
      <c r="M30" s="288">
        <v>7.5</v>
      </c>
      <c r="N30" s="8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" customFormat="1" ht="15.75" customHeight="1" thickBot="1">
      <c r="A31" s="361">
        <v>21</v>
      </c>
      <c r="B31" s="359" t="s">
        <v>21</v>
      </c>
      <c r="C31" s="106">
        <v>42.6</v>
      </c>
      <c r="D31" s="106">
        <v>8.5</v>
      </c>
      <c r="E31" s="106">
        <v>0.4</v>
      </c>
      <c r="F31" s="106">
        <v>0.1</v>
      </c>
      <c r="G31" s="106"/>
      <c r="H31" s="106">
        <v>7.1</v>
      </c>
      <c r="I31" s="106">
        <v>20.4</v>
      </c>
      <c r="J31" s="106">
        <v>6.5</v>
      </c>
      <c r="K31" s="106">
        <v>4.1</v>
      </c>
      <c r="L31" s="106">
        <v>2.4</v>
      </c>
      <c r="M31" s="289">
        <v>7.9</v>
      </c>
      <c r="N31" s="8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" customFormat="1" ht="15.75" customHeight="1" thickBot="1">
      <c r="A32" s="448">
        <v>22</v>
      </c>
      <c r="B32" s="369" t="s">
        <v>98</v>
      </c>
      <c r="C32" s="424">
        <v>53.3</v>
      </c>
      <c r="D32" s="424">
        <v>3.1</v>
      </c>
      <c r="E32" s="424">
        <v>1.3</v>
      </c>
      <c r="F32" s="424">
        <v>1.1</v>
      </c>
      <c r="G32" s="424">
        <v>0</v>
      </c>
      <c r="H32" s="424">
        <v>1.3</v>
      </c>
      <c r="I32" s="424">
        <v>9.2</v>
      </c>
      <c r="J32" s="424">
        <v>2.7</v>
      </c>
      <c r="K32" s="424">
        <v>0.8</v>
      </c>
      <c r="L32" s="424">
        <v>10.3</v>
      </c>
      <c r="M32" s="152">
        <v>17</v>
      </c>
      <c r="N32" s="8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" customFormat="1" ht="15.75" customHeight="1">
      <c r="A33" s="362"/>
      <c r="B33" s="360" t="s">
        <v>150</v>
      </c>
      <c r="C33" s="136">
        <v>53</v>
      </c>
      <c r="D33" s="136">
        <v>2.7</v>
      </c>
      <c r="E33" s="136">
        <v>1.1</v>
      </c>
      <c r="F33" s="136">
        <v>1.8</v>
      </c>
      <c r="G33" s="136"/>
      <c r="H33" s="136"/>
      <c r="I33" s="136">
        <v>9.6</v>
      </c>
      <c r="J33" s="136">
        <v>2.6</v>
      </c>
      <c r="K33" s="136">
        <v>0.9</v>
      </c>
      <c r="L33" s="136">
        <v>17.9</v>
      </c>
      <c r="M33" s="271">
        <v>10.4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" customFormat="1" ht="15.75" customHeight="1">
      <c r="A34" s="120"/>
      <c r="B34" s="244" t="s">
        <v>101</v>
      </c>
      <c r="C34" s="31" t="s">
        <v>144</v>
      </c>
      <c r="D34" s="31" t="s">
        <v>144</v>
      </c>
      <c r="E34" s="31" t="s">
        <v>144</v>
      </c>
      <c r="F34" s="31" t="s">
        <v>144</v>
      </c>
      <c r="G34" s="31" t="s">
        <v>144</v>
      </c>
      <c r="H34" s="31" t="s">
        <v>144</v>
      </c>
      <c r="I34" s="31" t="s">
        <v>144</v>
      </c>
      <c r="J34" s="31" t="s">
        <v>144</v>
      </c>
      <c r="K34" s="31" t="s">
        <v>144</v>
      </c>
      <c r="L34" s="31" t="s">
        <v>144</v>
      </c>
      <c r="M34" s="153" t="s">
        <v>144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" customFormat="1" ht="15.75" customHeight="1">
      <c r="A35" s="27"/>
      <c r="B35" s="355" t="s">
        <v>100</v>
      </c>
      <c r="C35" s="108">
        <v>44.9</v>
      </c>
      <c r="D35" s="108">
        <v>4.5</v>
      </c>
      <c r="E35" s="108">
        <v>1.7</v>
      </c>
      <c r="F35" s="108"/>
      <c r="G35" s="108"/>
      <c r="H35" s="108">
        <v>3.5</v>
      </c>
      <c r="I35" s="108">
        <v>10.3</v>
      </c>
      <c r="J35" s="108">
        <v>3.2</v>
      </c>
      <c r="K35" s="108">
        <v>0.8</v>
      </c>
      <c r="L35" s="108"/>
      <c r="M35" s="109">
        <v>31.1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" customFormat="1" ht="15.75" customHeight="1">
      <c r="A36" s="27"/>
      <c r="B36" s="28" t="s">
        <v>99</v>
      </c>
      <c r="C36" s="36" t="s">
        <v>144</v>
      </c>
      <c r="D36" s="36" t="s">
        <v>144</v>
      </c>
      <c r="E36" s="36" t="s">
        <v>144</v>
      </c>
      <c r="F36" s="36" t="s">
        <v>144</v>
      </c>
      <c r="G36" s="36" t="s">
        <v>144</v>
      </c>
      <c r="H36" s="36" t="s">
        <v>144</v>
      </c>
      <c r="I36" s="36" t="s">
        <v>144</v>
      </c>
      <c r="J36" s="36" t="s">
        <v>144</v>
      </c>
      <c r="K36" s="36" t="s">
        <v>144</v>
      </c>
      <c r="L36" s="36" t="s">
        <v>144</v>
      </c>
      <c r="M36" s="57" t="s">
        <v>144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" customFormat="1" ht="15.75" customHeight="1">
      <c r="A37" s="98"/>
      <c r="B37" s="28" t="s">
        <v>102</v>
      </c>
      <c r="C37" s="351" t="s">
        <v>144</v>
      </c>
      <c r="D37" s="351" t="s">
        <v>144</v>
      </c>
      <c r="E37" s="351" t="s">
        <v>144</v>
      </c>
      <c r="F37" s="351" t="s">
        <v>144</v>
      </c>
      <c r="G37" s="351" t="s">
        <v>144</v>
      </c>
      <c r="H37" s="351" t="s">
        <v>144</v>
      </c>
      <c r="I37" s="351" t="s">
        <v>144</v>
      </c>
      <c r="J37" s="351" t="s">
        <v>144</v>
      </c>
      <c r="K37" s="351" t="s">
        <v>144</v>
      </c>
      <c r="L37" s="351" t="s">
        <v>144</v>
      </c>
      <c r="M37" s="148" t="s">
        <v>144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" customFormat="1" ht="15.75" customHeight="1" thickBot="1">
      <c r="A38" s="21"/>
      <c r="B38" s="22" t="s">
        <v>103</v>
      </c>
      <c r="C38" s="53" t="s">
        <v>144</v>
      </c>
      <c r="D38" s="53" t="s">
        <v>144</v>
      </c>
      <c r="E38" s="53" t="s">
        <v>144</v>
      </c>
      <c r="F38" s="53" t="s">
        <v>144</v>
      </c>
      <c r="G38" s="53" t="s">
        <v>144</v>
      </c>
      <c r="H38" s="53" t="s">
        <v>144</v>
      </c>
      <c r="I38" s="53" t="s">
        <v>144</v>
      </c>
      <c r="J38" s="53" t="s">
        <v>144</v>
      </c>
      <c r="K38" s="53" t="s">
        <v>144</v>
      </c>
      <c r="L38" s="53" t="s">
        <v>144</v>
      </c>
      <c r="M38" s="54" t="s">
        <v>144</v>
      </c>
      <c r="N38" s="1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" customFormat="1" ht="15.75" customHeight="1" thickBot="1">
      <c r="A39" s="544" t="s">
        <v>35</v>
      </c>
      <c r="B39" s="545"/>
      <c r="C39" s="68">
        <v>53</v>
      </c>
      <c r="D39" s="64">
        <v>2.6</v>
      </c>
      <c r="E39" s="68">
        <v>0.7</v>
      </c>
      <c r="F39" s="64">
        <v>2.1</v>
      </c>
      <c r="G39" s="68">
        <v>2.5</v>
      </c>
      <c r="H39" s="64">
        <v>11.8</v>
      </c>
      <c r="I39" s="68">
        <v>10.6</v>
      </c>
      <c r="J39" s="64">
        <v>3.3</v>
      </c>
      <c r="K39" s="68">
        <v>3.2</v>
      </c>
      <c r="L39" s="64">
        <v>4.1</v>
      </c>
      <c r="M39" s="68">
        <v>6.1</v>
      </c>
      <c r="N39" s="8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ht="15.75">
      <c r="A40" s="8" t="s">
        <v>202</v>
      </c>
    </row>
    <row r="41" ht="15.75">
      <c r="A41" s="8" t="s">
        <v>158</v>
      </c>
    </row>
  </sheetData>
  <mergeCells count="15">
    <mergeCell ref="A39:B39"/>
    <mergeCell ref="J4:J6"/>
    <mergeCell ref="K4:K6"/>
    <mergeCell ref="L4:L6"/>
    <mergeCell ref="I4:I6"/>
    <mergeCell ref="M4:M6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6.421875" style="8" customWidth="1"/>
    <col min="2" max="2" width="31.00390625" style="8" customWidth="1"/>
    <col min="3" max="3" width="29.140625" style="8" customWidth="1"/>
    <col min="4" max="4" width="29.7109375" style="8" customWidth="1"/>
    <col min="5" max="5" width="10.00390625" style="0" bestFit="1" customWidth="1"/>
    <col min="7" max="16384" width="9.140625" style="8" customWidth="1"/>
  </cols>
  <sheetData>
    <row r="1" spans="1:4" ht="15.75">
      <c r="A1" s="2"/>
      <c r="B1" s="2"/>
      <c r="D1" s="112" t="s">
        <v>135</v>
      </c>
    </row>
    <row r="2" spans="1:3" ht="15.75">
      <c r="A2" s="2"/>
      <c r="B2" s="2"/>
      <c r="C2" s="1"/>
    </row>
    <row r="3" spans="1:4" ht="15.75">
      <c r="A3" s="559" t="s">
        <v>54</v>
      </c>
      <c r="B3" s="559"/>
      <c r="C3" s="559"/>
      <c r="D3" s="559"/>
    </row>
    <row r="4" spans="1:4" ht="15.75">
      <c r="A4" s="559"/>
      <c r="B4" s="559"/>
      <c r="C4" s="559"/>
      <c r="D4" s="559"/>
    </row>
    <row r="5" spans="2:4" ht="15.75">
      <c r="B5" s="114"/>
      <c r="C5" s="1"/>
      <c r="D5" s="115"/>
    </row>
    <row r="6" spans="1:4" ht="16.5" thickBot="1">
      <c r="A6" s="2"/>
      <c r="B6" s="2"/>
      <c r="C6" s="2"/>
      <c r="D6" s="43" t="s">
        <v>36</v>
      </c>
    </row>
    <row r="7" spans="1:4" ht="15.75">
      <c r="A7" s="546" t="s">
        <v>40</v>
      </c>
      <c r="B7" s="546" t="s">
        <v>7</v>
      </c>
      <c r="C7" s="546" t="s">
        <v>52</v>
      </c>
      <c r="D7" s="546" t="s">
        <v>53</v>
      </c>
    </row>
    <row r="8" spans="1:4" ht="16.5" customHeight="1" thickBot="1">
      <c r="A8" s="548"/>
      <c r="B8" s="548"/>
      <c r="C8" s="548"/>
      <c r="D8" s="548"/>
    </row>
    <row r="9" spans="1:4" ht="16.5" thickBot="1">
      <c r="A9" s="45">
        <v>1</v>
      </c>
      <c r="B9" s="49">
        <v>2</v>
      </c>
      <c r="C9" s="116">
        <v>3</v>
      </c>
      <c r="D9" s="256">
        <v>4</v>
      </c>
    </row>
    <row r="10" spans="1:4" ht="18" customHeight="1">
      <c r="A10" s="13">
        <v>1</v>
      </c>
      <c r="B10" s="14" t="s">
        <v>13</v>
      </c>
      <c r="C10" s="117">
        <v>99.7</v>
      </c>
      <c r="D10" s="257">
        <v>107.85</v>
      </c>
    </row>
    <row r="11" spans="1:4" ht="18" customHeight="1">
      <c r="A11" s="62">
        <v>2</v>
      </c>
      <c r="B11" s="58" t="s">
        <v>15</v>
      </c>
      <c r="C11" s="118">
        <v>112.03</v>
      </c>
      <c r="D11" s="258">
        <v>117.22</v>
      </c>
    </row>
    <row r="12" spans="1:4" ht="18" customHeight="1">
      <c r="A12" s="27">
        <v>3</v>
      </c>
      <c r="B12" s="28" t="s">
        <v>16</v>
      </c>
      <c r="C12" s="118">
        <v>93.5</v>
      </c>
      <c r="D12" s="258">
        <v>99</v>
      </c>
    </row>
    <row r="13" spans="1:4" ht="18" customHeight="1">
      <c r="A13" s="25">
        <v>4</v>
      </c>
      <c r="B13" s="28" t="s">
        <v>19</v>
      </c>
      <c r="C13" s="118">
        <v>112.73</v>
      </c>
      <c r="D13" s="258">
        <v>105.35</v>
      </c>
    </row>
    <row r="14" spans="1:4" ht="18" customHeight="1">
      <c r="A14" s="27">
        <v>5</v>
      </c>
      <c r="B14" s="26" t="s">
        <v>18</v>
      </c>
      <c r="C14" s="118">
        <v>121.32</v>
      </c>
      <c r="D14" s="258">
        <v>124</v>
      </c>
    </row>
    <row r="15" spans="1:4" ht="18" customHeight="1">
      <c r="A15" s="25">
        <v>6</v>
      </c>
      <c r="B15" s="28" t="s">
        <v>22</v>
      </c>
      <c r="C15" s="119">
        <v>115.6</v>
      </c>
      <c r="D15" s="259">
        <v>112.3</v>
      </c>
    </row>
    <row r="16" spans="1:4" ht="18" customHeight="1">
      <c r="A16" s="25">
        <v>7</v>
      </c>
      <c r="B16" s="28" t="s">
        <v>25</v>
      </c>
      <c r="C16" s="118">
        <v>130.28</v>
      </c>
      <c r="D16" s="258">
        <v>137.3</v>
      </c>
    </row>
    <row r="17" spans="1:4" ht="18" customHeight="1">
      <c r="A17" s="25">
        <v>8</v>
      </c>
      <c r="B17" s="28" t="s">
        <v>26</v>
      </c>
      <c r="C17" s="119">
        <v>113.75</v>
      </c>
      <c r="D17" s="259">
        <v>109.02</v>
      </c>
    </row>
    <row r="18" spans="1:4" ht="18" customHeight="1">
      <c r="A18" s="27">
        <v>9</v>
      </c>
      <c r="B18" s="28" t="s">
        <v>27</v>
      </c>
      <c r="C18" s="118">
        <v>149.4</v>
      </c>
      <c r="D18" s="258">
        <v>120.8</v>
      </c>
    </row>
    <row r="19" spans="1:4" ht="18" customHeight="1">
      <c r="A19" s="25">
        <v>10</v>
      </c>
      <c r="B19" s="28" t="s">
        <v>30</v>
      </c>
      <c r="C19" s="118">
        <v>149.7</v>
      </c>
      <c r="D19" s="258">
        <v>137</v>
      </c>
    </row>
    <row r="20" spans="1:4" ht="18" customHeight="1">
      <c r="A20" s="25">
        <v>11</v>
      </c>
      <c r="B20" s="28" t="s">
        <v>23</v>
      </c>
      <c r="C20" s="118">
        <v>134.77</v>
      </c>
      <c r="D20" s="258">
        <v>143</v>
      </c>
    </row>
    <row r="21" spans="1:4" ht="18" customHeight="1">
      <c r="A21" s="25">
        <v>12</v>
      </c>
      <c r="B21" s="28" t="s">
        <v>32</v>
      </c>
      <c r="C21" s="119">
        <v>130.7</v>
      </c>
      <c r="D21" s="259">
        <v>132</v>
      </c>
    </row>
    <row r="22" spans="1:4" ht="18" customHeight="1">
      <c r="A22" s="27">
        <v>13</v>
      </c>
      <c r="B22" s="28" t="s">
        <v>31</v>
      </c>
      <c r="C22" s="119">
        <v>124.09</v>
      </c>
      <c r="D22" s="259">
        <v>130.37</v>
      </c>
    </row>
    <row r="23" spans="1:4" ht="18" customHeight="1">
      <c r="A23" s="25">
        <v>14</v>
      </c>
      <c r="B23" s="28" t="s">
        <v>24</v>
      </c>
      <c r="C23" s="119">
        <v>182.8</v>
      </c>
      <c r="D23" s="259">
        <v>156</v>
      </c>
    </row>
    <row r="24" spans="1:4" ht="18" customHeight="1">
      <c r="A24" s="25">
        <v>15</v>
      </c>
      <c r="B24" s="28" t="s">
        <v>29</v>
      </c>
      <c r="C24" s="118">
        <v>155.03</v>
      </c>
      <c r="D24" s="258">
        <v>145.7</v>
      </c>
    </row>
    <row r="25" spans="1:4" ht="18" customHeight="1">
      <c r="A25" s="25">
        <v>16</v>
      </c>
      <c r="B25" s="28" t="s">
        <v>34</v>
      </c>
      <c r="C25" s="118">
        <v>123.9</v>
      </c>
      <c r="D25" s="258">
        <v>135</v>
      </c>
    </row>
    <row r="26" spans="1:4" ht="18" customHeight="1">
      <c r="A26" s="27">
        <v>17</v>
      </c>
      <c r="B26" s="28" t="s">
        <v>33</v>
      </c>
      <c r="C26" s="118">
        <v>174.5</v>
      </c>
      <c r="D26" s="258">
        <v>163.8</v>
      </c>
    </row>
    <row r="27" spans="1:4" ht="18" customHeight="1">
      <c r="A27" s="25">
        <v>18</v>
      </c>
      <c r="B27" s="28" t="s">
        <v>39</v>
      </c>
      <c r="C27" s="118">
        <v>117.1</v>
      </c>
      <c r="D27" s="258">
        <v>108.8</v>
      </c>
    </row>
    <row r="28" spans="1:4" ht="18" customHeight="1">
      <c r="A28" s="25">
        <v>19</v>
      </c>
      <c r="B28" s="28" t="s">
        <v>28</v>
      </c>
      <c r="C28" s="119">
        <v>215</v>
      </c>
      <c r="D28" s="259">
        <v>159.3</v>
      </c>
    </row>
    <row r="29" spans="1:4" ht="18" customHeight="1">
      <c r="A29" s="27">
        <v>20</v>
      </c>
      <c r="B29" s="358" t="s">
        <v>70</v>
      </c>
      <c r="C29" s="119">
        <v>157</v>
      </c>
      <c r="D29" s="259">
        <v>140</v>
      </c>
    </row>
    <row r="30" spans="1:4" ht="18" customHeight="1" thickBot="1">
      <c r="A30" s="98">
        <v>21</v>
      </c>
      <c r="B30" s="359" t="s">
        <v>21</v>
      </c>
      <c r="C30" s="121">
        <v>176.4</v>
      </c>
      <c r="D30" s="290">
        <v>121.18</v>
      </c>
    </row>
    <row r="31" spans="1:4" ht="18" customHeight="1" thickBot="1">
      <c r="A31" s="448">
        <v>22</v>
      </c>
      <c r="B31" s="369" t="s">
        <v>98</v>
      </c>
      <c r="C31" s="475">
        <v>138.9</v>
      </c>
      <c r="D31" s="476">
        <v>121.51</v>
      </c>
    </row>
    <row r="32" spans="1:4" ht="18" customHeight="1">
      <c r="A32" s="25"/>
      <c r="B32" s="360" t="s">
        <v>150</v>
      </c>
      <c r="C32" s="473">
        <v>110.3</v>
      </c>
      <c r="D32" s="474">
        <v>112.15</v>
      </c>
    </row>
    <row r="33" spans="1:4" ht="18" customHeight="1">
      <c r="A33" s="27"/>
      <c r="B33" s="244" t="s">
        <v>101</v>
      </c>
      <c r="C33" s="122" t="s">
        <v>144</v>
      </c>
      <c r="D33" s="260" t="s">
        <v>144</v>
      </c>
    </row>
    <row r="34" spans="1:4" ht="18" customHeight="1">
      <c r="A34" s="27"/>
      <c r="B34" s="355" t="s">
        <v>100</v>
      </c>
      <c r="C34" s="123">
        <v>144.5</v>
      </c>
      <c r="D34" s="261">
        <v>130.04</v>
      </c>
    </row>
    <row r="35" spans="1:4" ht="18" customHeight="1">
      <c r="A35" s="27"/>
      <c r="B35" s="28" t="s">
        <v>99</v>
      </c>
      <c r="C35" s="118">
        <v>130.8</v>
      </c>
      <c r="D35" s="258">
        <v>111.5</v>
      </c>
    </row>
    <row r="36" spans="1:4" ht="18" customHeight="1">
      <c r="A36" s="98"/>
      <c r="B36" s="28" t="s">
        <v>102</v>
      </c>
      <c r="C36" s="124" t="s">
        <v>144</v>
      </c>
      <c r="D36" s="262" t="s">
        <v>144</v>
      </c>
    </row>
    <row r="37" spans="1:4" ht="18" customHeight="1" thickBot="1">
      <c r="A37" s="21"/>
      <c r="B37" s="22" t="s">
        <v>103</v>
      </c>
      <c r="C37" s="124">
        <v>170</v>
      </c>
      <c r="D37" s="262">
        <v>150</v>
      </c>
    </row>
    <row r="38" spans="1:6" s="126" customFormat="1" ht="18" customHeight="1" thickBot="1">
      <c r="A38" s="557" t="s">
        <v>35</v>
      </c>
      <c r="B38" s="558"/>
      <c r="C38" s="125">
        <v>109.24</v>
      </c>
      <c r="D38" s="125">
        <v>116.41</v>
      </c>
      <c r="E38"/>
      <c r="F38"/>
    </row>
    <row r="40" ht="15.75">
      <c r="A40" s="8" t="s">
        <v>202</v>
      </c>
    </row>
    <row r="41" ht="15.75">
      <c r="A41" s="8" t="s">
        <v>158</v>
      </c>
    </row>
  </sheetData>
  <mergeCells count="6">
    <mergeCell ref="A38:B38"/>
    <mergeCell ref="A3:D4"/>
    <mergeCell ref="A7:A8"/>
    <mergeCell ref="B7:B8"/>
    <mergeCell ref="C7:C8"/>
    <mergeCell ref="D7:D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1">
      <selection activeCell="A48" sqref="A48"/>
    </sheetView>
  </sheetViews>
  <sheetFormatPr defaultColWidth="9.140625" defaultRowHeight="12.75"/>
  <cols>
    <col min="1" max="1" width="4.7109375" style="201" customWidth="1"/>
    <col min="2" max="2" width="20.57421875" style="201" customWidth="1"/>
    <col min="3" max="3" width="10.8515625" style="201" customWidth="1"/>
    <col min="4" max="4" width="8.00390625" style="201" customWidth="1"/>
    <col min="5" max="5" width="7.57421875" style="201" customWidth="1"/>
    <col min="6" max="6" width="9.421875" style="201" customWidth="1"/>
    <col min="7" max="7" width="8.8515625" style="418" customWidth="1"/>
    <col min="8" max="8" width="9.00390625" style="201" customWidth="1"/>
    <col min="9" max="9" width="9.421875" style="201" customWidth="1"/>
    <col min="10" max="10" width="8.00390625" style="201" customWidth="1"/>
    <col min="11" max="11" width="8.28125" style="201" customWidth="1"/>
    <col min="12" max="12" width="9.00390625" style="201" customWidth="1"/>
    <col min="13" max="13" width="8.7109375" style="201" customWidth="1"/>
    <col min="14" max="14" width="8.28125" style="201" customWidth="1"/>
    <col min="15" max="15" width="9.140625" style="201" customWidth="1"/>
    <col min="16" max="16" width="8.8515625" style="201" customWidth="1"/>
    <col min="17" max="17" width="11.421875" style="201" customWidth="1"/>
    <col min="18" max="18" width="13.8515625" style="0" bestFit="1" customWidth="1"/>
    <col min="19" max="19" width="10.7109375" style="0" customWidth="1"/>
    <col min="20" max="16384" width="7.8515625" style="201" customWidth="1"/>
  </cols>
  <sheetData>
    <row r="1" spans="1:17" ht="12.75">
      <c r="A1" s="200"/>
      <c r="B1" s="200"/>
      <c r="C1" s="200"/>
      <c r="D1" s="200"/>
      <c r="E1" s="200"/>
      <c r="F1" s="200"/>
      <c r="G1" s="404"/>
      <c r="H1" s="200"/>
      <c r="I1" s="200"/>
      <c r="J1" s="200"/>
      <c r="K1" s="200"/>
      <c r="L1" s="200"/>
      <c r="M1" s="200"/>
      <c r="N1" s="200"/>
      <c r="Q1" s="202" t="s">
        <v>134</v>
      </c>
    </row>
    <row r="2" spans="1:17" ht="12.75">
      <c r="A2" s="570" t="s">
        <v>10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</row>
    <row r="3" spans="1:17" ht="12.75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1:15" ht="14.25" customHeight="1" thickBot="1">
      <c r="A4" s="200"/>
      <c r="B4" s="200"/>
      <c r="C4" s="200"/>
      <c r="D4" s="200"/>
      <c r="E4" s="200"/>
      <c r="F4" s="203"/>
      <c r="G4" s="405"/>
      <c r="H4" s="203"/>
      <c r="I4" s="203"/>
      <c r="J4" s="203"/>
      <c r="K4" s="200"/>
      <c r="L4" s="200"/>
      <c r="M4" s="200"/>
      <c r="N4" s="200"/>
      <c r="O4" s="200"/>
    </row>
    <row r="5" spans="1:17" ht="12.75">
      <c r="A5" s="564" t="s">
        <v>55</v>
      </c>
      <c r="B5" s="567" t="s">
        <v>7</v>
      </c>
      <c r="C5" s="562" t="s">
        <v>167</v>
      </c>
      <c r="D5" s="562" t="s">
        <v>168</v>
      </c>
      <c r="E5" s="562" t="s">
        <v>56</v>
      </c>
      <c r="F5" s="562" t="s">
        <v>174</v>
      </c>
      <c r="G5" s="571" t="s">
        <v>173</v>
      </c>
      <c r="H5" s="562" t="s">
        <v>62</v>
      </c>
      <c r="I5" s="562" t="s">
        <v>57</v>
      </c>
      <c r="J5" s="562" t="s">
        <v>58</v>
      </c>
      <c r="K5" s="562" t="s">
        <v>152</v>
      </c>
      <c r="L5" s="562" t="s">
        <v>169</v>
      </c>
      <c r="M5" s="562" t="s">
        <v>170</v>
      </c>
      <c r="N5" s="562" t="s">
        <v>171</v>
      </c>
      <c r="O5" s="562" t="s">
        <v>61</v>
      </c>
      <c r="P5" s="562" t="s">
        <v>172</v>
      </c>
      <c r="Q5" s="562" t="s">
        <v>63</v>
      </c>
    </row>
    <row r="6" spans="1:17" ht="12.75">
      <c r="A6" s="565"/>
      <c r="B6" s="568"/>
      <c r="C6" s="563"/>
      <c r="D6" s="563"/>
      <c r="E6" s="563"/>
      <c r="F6" s="563"/>
      <c r="G6" s="572"/>
      <c r="H6" s="563"/>
      <c r="I6" s="563"/>
      <c r="J6" s="563"/>
      <c r="K6" s="563"/>
      <c r="L6" s="563"/>
      <c r="M6" s="563"/>
      <c r="N6" s="563"/>
      <c r="O6" s="563"/>
      <c r="P6" s="563"/>
      <c r="Q6" s="563"/>
    </row>
    <row r="7" spans="1:17" ht="12.75">
      <c r="A7" s="565"/>
      <c r="B7" s="568"/>
      <c r="C7" s="563"/>
      <c r="D7" s="563"/>
      <c r="E7" s="563"/>
      <c r="F7" s="563"/>
      <c r="G7" s="572"/>
      <c r="H7" s="563"/>
      <c r="I7" s="563"/>
      <c r="J7" s="563"/>
      <c r="K7" s="563"/>
      <c r="L7" s="563"/>
      <c r="M7" s="563"/>
      <c r="N7" s="563"/>
      <c r="O7" s="563"/>
      <c r="P7" s="563"/>
      <c r="Q7" s="563"/>
    </row>
    <row r="8" spans="1:17" ht="2.25" customHeight="1">
      <c r="A8" s="565"/>
      <c r="B8" s="568"/>
      <c r="C8" s="563"/>
      <c r="D8" s="563"/>
      <c r="E8" s="563"/>
      <c r="F8" s="563"/>
      <c r="G8" s="406"/>
      <c r="H8" s="563"/>
      <c r="I8" s="563"/>
      <c r="J8" s="563"/>
      <c r="K8" s="563"/>
      <c r="L8" s="563"/>
      <c r="M8" s="563"/>
      <c r="N8" s="563"/>
      <c r="O8" s="563"/>
      <c r="P8" s="563"/>
      <c r="Q8" s="563"/>
    </row>
    <row r="9" spans="1:17" ht="17.25" customHeight="1" thickBot="1">
      <c r="A9" s="566"/>
      <c r="B9" s="569"/>
      <c r="C9" s="492" t="s">
        <v>104</v>
      </c>
      <c r="D9" s="492" t="s">
        <v>8</v>
      </c>
      <c r="E9" s="492" t="s">
        <v>8</v>
      </c>
      <c r="F9" s="492" t="s">
        <v>9</v>
      </c>
      <c r="G9" s="493" t="s">
        <v>9</v>
      </c>
      <c r="H9" s="492" t="s">
        <v>8</v>
      </c>
      <c r="I9" s="492" t="s">
        <v>8</v>
      </c>
      <c r="J9" s="492" t="s">
        <v>8</v>
      </c>
      <c r="K9" s="492" t="s">
        <v>8</v>
      </c>
      <c r="L9" s="492" t="s">
        <v>8</v>
      </c>
      <c r="M9" s="492" t="s">
        <v>59</v>
      </c>
      <c r="N9" s="492" t="s">
        <v>8</v>
      </c>
      <c r="O9" s="492" t="s">
        <v>60</v>
      </c>
      <c r="P9" s="494" t="s">
        <v>64</v>
      </c>
      <c r="Q9" s="492" t="s">
        <v>8</v>
      </c>
    </row>
    <row r="10" spans="1:17" ht="13.5" thickBot="1">
      <c r="A10" s="204">
        <v>1</v>
      </c>
      <c r="B10" s="204">
        <v>2</v>
      </c>
      <c r="C10" s="205">
        <v>3</v>
      </c>
      <c r="D10" s="204">
        <v>4</v>
      </c>
      <c r="E10" s="205">
        <v>5</v>
      </c>
      <c r="F10" s="389">
        <v>6</v>
      </c>
      <c r="G10" s="407">
        <v>7</v>
      </c>
      <c r="H10" s="205">
        <v>8</v>
      </c>
      <c r="I10" s="389">
        <v>9</v>
      </c>
      <c r="J10" s="407">
        <v>10</v>
      </c>
      <c r="K10" s="205">
        <v>11</v>
      </c>
      <c r="L10" s="389">
        <v>12</v>
      </c>
      <c r="M10" s="407">
        <v>13</v>
      </c>
      <c r="N10" s="205">
        <v>14</v>
      </c>
      <c r="O10" s="389">
        <v>15</v>
      </c>
      <c r="P10" s="407">
        <v>16</v>
      </c>
      <c r="Q10" s="449">
        <v>17</v>
      </c>
    </row>
    <row r="11" spans="1:21" ht="12.75">
      <c r="A11" s="206">
        <v>1</v>
      </c>
      <c r="B11" s="207" t="s">
        <v>13</v>
      </c>
      <c r="C11" s="208">
        <v>324</v>
      </c>
      <c r="D11" s="291">
        <v>25096</v>
      </c>
      <c r="E11" s="291"/>
      <c r="F11" s="291">
        <v>343555</v>
      </c>
      <c r="G11" s="458"/>
      <c r="H11" s="291"/>
      <c r="I11" s="291"/>
      <c r="J11" s="291"/>
      <c r="K11" s="291"/>
      <c r="L11" s="291"/>
      <c r="M11" s="291"/>
      <c r="N11" s="291"/>
      <c r="O11" s="291"/>
      <c r="P11" s="291"/>
      <c r="Q11" s="292">
        <v>429181</v>
      </c>
      <c r="U11" s="211"/>
    </row>
    <row r="12" spans="1:21" ht="13.5" thickBot="1">
      <c r="A12" s="212"/>
      <c r="B12" s="213" t="s">
        <v>14</v>
      </c>
      <c r="C12" s="214">
        <v>323</v>
      </c>
      <c r="D12" s="293">
        <v>19804</v>
      </c>
      <c r="E12" s="293"/>
      <c r="F12" s="293">
        <v>297832</v>
      </c>
      <c r="G12" s="408"/>
      <c r="H12" s="293"/>
      <c r="I12" s="293"/>
      <c r="J12" s="293"/>
      <c r="K12" s="293"/>
      <c r="L12" s="293"/>
      <c r="M12" s="293"/>
      <c r="N12" s="293"/>
      <c r="O12" s="293"/>
      <c r="P12" s="293"/>
      <c r="Q12" s="294">
        <v>369325</v>
      </c>
      <c r="U12" s="211"/>
    </row>
    <row r="13" spans="1:21" ht="12.75">
      <c r="A13" s="206">
        <v>2</v>
      </c>
      <c r="B13" s="207" t="s">
        <v>15</v>
      </c>
      <c r="C13" s="215">
        <v>325.7</v>
      </c>
      <c r="D13" s="295">
        <v>23177</v>
      </c>
      <c r="E13" s="295">
        <v>6129</v>
      </c>
      <c r="F13" s="295">
        <v>225656</v>
      </c>
      <c r="G13" s="409">
        <v>62</v>
      </c>
      <c r="H13" s="295">
        <v>49</v>
      </c>
      <c r="I13" s="295">
        <v>5</v>
      </c>
      <c r="J13" s="295"/>
      <c r="K13" s="295">
        <v>123</v>
      </c>
      <c r="L13" s="295"/>
      <c r="M13" s="295"/>
      <c r="N13" s="295"/>
      <c r="O13" s="295">
        <v>18</v>
      </c>
      <c r="P13" s="295">
        <v>1445</v>
      </c>
      <c r="Q13" s="263">
        <v>293362</v>
      </c>
      <c r="U13" s="211"/>
    </row>
    <row r="14" spans="1:21" ht="13.5" thickBot="1">
      <c r="A14" s="216"/>
      <c r="B14" s="217" t="s">
        <v>14</v>
      </c>
      <c r="C14" s="218">
        <v>322.5</v>
      </c>
      <c r="D14" s="296">
        <v>15337</v>
      </c>
      <c r="E14" s="296"/>
      <c r="F14" s="296">
        <v>198570</v>
      </c>
      <c r="G14" s="410"/>
      <c r="H14" s="296"/>
      <c r="I14" s="296"/>
      <c r="J14" s="296"/>
      <c r="K14" s="296"/>
      <c r="L14" s="296"/>
      <c r="M14" s="296"/>
      <c r="N14" s="296"/>
      <c r="O14" s="296"/>
      <c r="P14" s="296"/>
      <c r="Q14" s="264">
        <v>248906</v>
      </c>
      <c r="U14" s="211"/>
    </row>
    <row r="15" spans="1:21" ht="12.75">
      <c r="A15" s="219">
        <v>3</v>
      </c>
      <c r="B15" s="220" t="s">
        <v>16</v>
      </c>
      <c r="C15" s="215">
        <v>315</v>
      </c>
      <c r="D15" s="295">
        <v>25712</v>
      </c>
      <c r="E15" s="295"/>
      <c r="F15" s="295">
        <v>83437</v>
      </c>
      <c r="G15" s="409"/>
      <c r="H15" s="295"/>
      <c r="I15" s="295"/>
      <c r="J15" s="295"/>
      <c r="K15" s="295"/>
      <c r="L15" s="295"/>
      <c r="M15" s="295"/>
      <c r="N15" s="295"/>
      <c r="O15" s="295"/>
      <c r="P15" s="295"/>
      <c r="Q15" s="263">
        <v>131665</v>
      </c>
      <c r="U15" s="211"/>
    </row>
    <row r="16" spans="1:21" ht="13.5" thickBot="1">
      <c r="A16" s="216"/>
      <c r="B16" s="217" t="s">
        <v>17</v>
      </c>
      <c r="C16" s="218">
        <v>347</v>
      </c>
      <c r="D16" s="296">
        <v>1498</v>
      </c>
      <c r="E16" s="296"/>
      <c r="F16" s="296">
        <v>45294</v>
      </c>
      <c r="G16" s="410"/>
      <c r="H16" s="296"/>
      <c r="I16" s="296"/>
      <c r="J16" s="296"/>
      <c r="K16" s="296"/>
      <c r="L16" s="296"/>
      <c r="M16" s="296"/>
      <c r="N16" s="296"/>
      <c r="O16" s="296"/>
      <c r="P16" s="296"/>
      <c r="Q16" s="264">
        <v>54143</v>
      </c>
      <c r="U16" s="211"/>
    </row>
    <row r="17" spans="1:21" ht="12.75">
      <c r="A17" s="394">
        <v>4</v>
      </c>
      <c r="B17" s="395" t="s">
        <v>19</v>
      </c>
      <c r="C17" s="396">
        <v>314.6</v>
      </c>
      <c r="D17" s="298">
        <v>48983</v>
      </c>
      <c r="E17" s="298">
        <v>28</v>
      </c>
      <c r="F17" s="298">
        <v>45577</v>
      </c>
      <c r="G17" s="411"/>
      <c r="H17" s="298">
        <v>48</v>
      </c>
      <c r="I17" s="298">
        <v>34</v>
      </c>
      <c r="J17" s="298">
        <v>1293</v>
      </c>
      <c r="K17" s="298">
        <v>324</v>
      </c>
      <c r="L17" s="298">
        <v>16</v>
      </c>
      <c r="M17" s="298">
        <v>62</v>
      </c>
      <c r="N17" s="298">
        <v>1063</v>
      </c>
      <c r="O17" s="298">
        <v>1861</v>
      </c>
      <c r="P17" s="298">
        <v>92550</v>
      </c>
      <c r="Q17" s="299">
        <v>127700</v>
      </c>
      <c r="U17" s="211"/>
    </row>
    <row r="18" spans="1:21" ht="12.75">
      <c r="A18" s="223">
        <v>5</v>
      </c>
      <c r="B18" s="209" t="s">
        <v>18</v>
      </c>
      <c r="C18" s="225">
        <v>331.51</v>
      </c>
      <c r="D18" s="238">
        <v>6561</v>
      </c>
      <c r="E18" s="238"/>
      <c r="F18" s="238">
        <v>62994</v>
      </c>
      <c r="G18" s="412"/>
      <c r="H18" s="238"/>
      <c r="I18" s="238"/>
      <c r="J18" s="238"/>
      <c r="K18" s="238"/>
      <c r="L18" s="238"/>
      <c r="M18" s="238"/>
      <c r="N18" s="238"/>
      <c r="O18" s="238"/>
      <c r="P18" s="238"/>
      <c r="Q18" s="268">
        <v>81414</v>
      </c>
      <c r="U18" s="211"/>
    </row>
    <row r="19" spans="1:21" ht="12.75" hidden="1">
      <c r="A19" s="221">
        <v>6</v>
      </c>
      <c r="B19" s="397" t="s">
        <v>20</v>
      </c>
      <c r="C19" s="222"/>
      <c r="D19" s="297"/>
      <c r="E19" s="297"/>
      <c r="F19" s="297"/>
      <c r="G19" s="413"/>
      <c r="H19" s="297"/>
      <c r="I19" s="297"/>
      <c r="J19" s="297"/>
      <c r="K19" s="297"/>
      <c r="L19" s="297"/>
      <c r="M19" s="297"/>
      <c r="N19" s="297"/>
      <c r="O19" s="297"/>
      <c r="P19" s="297"/>
      <c r="Q19" s="265"/>
      <c r="U19" s="211"/>
    </row>
    <row r="20" spans="1:21" ht="12.75" hidden="1">
      <c r="A20" s="223">
        <v>7</v>
      </c>
      <c r="B20" s="224" t="s">
        <v>21</v>
      </c>
      <c r="C20" s="226"/>
      <c r="D20" s="228"/>
      <c r="E20" s="228"/>
      <c r="F20" s="228"/>
      <c r="G20" s="414"/>
      <c r="H20" s="228"/>
      <c r="I20" s="228"/>
      <c r="J20" s="228"/>
      <c r="K20" s="228"/>
      <c r="L20" s="228"/>
      <c r="M20" s="228"/>
      <c r="N20" s="228"/>
      <c r="O20" s="228"/>
      <c r="P20" s="228"/>
      <c r="Q20" s="266"/>
      <c r="U20" s="227"/>
    </row>
    <row r="21" spans="1:21" ht="12.75" hidden="1">
      <c r="A21" s="221">
        <v>8</v>
      </c>
      <c r="B21" s="224" t="s">
        <v>22</v>
      </c>
      <c r="C21" s="226"/>
      <c r="D21" s="228"/>
      <c r="E21" s="228"/>
      <c r="F21" s="228"/>
      <c r="G21" s="414"/>
      <c r="H21" s="228"/>
      <c r="I21" s="228"/>
      <c r="J21" s="228"/>
      <c r="K21" s="228"/>
      <c r="L21" s="228"/>
      <c r="M21" s="228"/>
      <c r="N21" s="228"/>
      <c r="O21" s="228"/>
      <c r="P21" s="228"/>
      <c r="Q21" s="266"/>
      <c r="U21" s="211"/>
    </row>
    <row r="22" spans="1:21" ht="12.75" hidden="1">
      <c r="A22" s="223">
        <v>9</v>
      </c>
      <c r="B22" s="224" t="s">
        <v>23</v>
      </c>
      <c r="C22" s="226"/>
      <c r="D22" s="228"/>
      <c r="E22" s="228"/>
      <c r="F22" s="228"/>
      <c r="G22" s="414"/>
      <c r="H22" s="228"/>
      <c r="I22" s="228"/>
      <c r="J22" s="228"/>
      <c r="K22" s="228"/>
      <c r="L22" s="228"/>
      <c r="M22" s="228"/>
      <c r="N22" s="228"/>
      <c r="O22" s="228"/>
      <c r="P22" s="228"/>
      <c r="Q22" s="266"/>
      <c r="U22" s="227"/>
    </row>
    <row r="23" spans="1:21" ht="12.75">
      <c r="A23" s="221">
        <v>6</v>
      </c>
      <c r="B23" s="224" t="s">
        <v>22</v>
      </c>
      <c r="C23" s="226">
        <v>344.1</v>
      </c>
      <c r="D23" s="228">
        <v>1170</v>
      </c>
      <c r="E23" s="228"/>
      <c r="F23" s="228">
        <v>20857</v>
      </c>
      <c r="G23" s="414"/>
      <c r="H23" s="228"/>
      <c r="I23" s="228"/>
      <c r="J23" s="229"/>
      <c r="K23" s="228"/>
      <c r="L23" s="228"/>
      <c r="M23" s="228"/>
      <c r="N23" s="228"/>
      <c r="O23" s="228"/>
      <c r="P23" s="228"/>
      <c r="Q23" s="267">
        <v>25546</v>
      </c>
      <c r="U23" s="211"/>
    </row>
    <row r="24" spans="1:21" ht="12.75">
      <c r="A24" s="223">
        <v>7</v>
      </c>
      <c r="B24" s="224" t="s">
        <v>25</v>
      </c>
      <c r="C24" s="226">
        <v>306.1</v>
      </c>
      <c r="D24" s="228">
        <v>18592</v>
      </c>
      <c r="E24" s="228"/>
      <c r="F24" s="228"/>
      <c r="G24" s="414"/>
      <c r="H24" s="228"/>
      <c r="I24" s="228"/>
      <c r="J24" s="228"/>
      <c r="K24" s="228"/>
      <c r="L24" s="228"/>
      <c r="M24" s="228"/>
      <c r="N24" s="228"/>
      <c r="O24" s="228">
        <v>213</v>
      </c>
      <c r="P24" s="228">
        <v>7421</v>
      </c>
      <c r="Q24" s="266">
        <v>25823</v>
      </c>
      <c r="U24" s="227"/>
    </row>
    <row r="25" spans="1:21" ht="12.75">
      <c r="A25" s="221">
        <v>8</v>
      </c>
      <c r="B25" s="224" t="s">
        <v>26</v>
      </c>
      <c r="C25" s="226">
        <v>297</v>
      </c>
      <c r="D25" s="228">
        <v>16768</v>
      </c>
      <c r="E25" s="228"/>
      <c r="F25" s="228">
        <v>1670</v>
      </c>
      <c r="G25" s="414"/>
      <c r="H25" s="228"/>
      <c r="I25" s="228"/>
      <c r="J25" s="228"/>
      <c r="K25" s="228"/>
      <c r="L25" s="228"/>
      <c r="M25" s="228"/>
      <c r="N25" s="228"/>
      <c r="O25" s="228"/>
      <c r="P25" s="228"/>
      <c r="Q25" s="266">
        <v>24496</v>
      </c>
      <c r="U25" s="227"/>
    </row>
    <row r="26" spans="1:21" ht="12.75">
      <c r="A26" s="223">
        <v>9</v>
      </c>
      <c r="B26" s="224" t="s">
        <v>27</v>
      </c>
      <c r="C26" s="226">
        <v>364.5</v>
      </c>
      <c r="D26" s="228">
        <v>15940</v>
      </c>
      <c r="E26" s="228"/>
      <c r="F26" s="228"/>
      <c r="G26" s="414"/>
      <c r="H26" s="228"/>
      <c r="I26" s="228"/>
      <c r="J26" s="228"/>
      <c r="K26" s="228">
        <v>996</v>
      </c>
      <c r="L26" s="228"/>
      <c r="M26" s="228"/>
      <c r="N26" s="228"/>
      <c r="O26" s="228"/>
      <c r="P26" s="228"/>
      <c r="Q26" s="266">
        <v>20225</v>
      </c>
      <c r="U26" s="227"/>
    </row>
    <row r="27" spans="1:21" ht="12.75">
      <c r="A27" s="221">
        <v>10</v>
      </c>
      <c r="B27" s="224" t="s">
        <v>30</v>
      </c>
      <c r="C27" s="226">
        <v>339</v>
      </c>
      <c r="D27" s="228">
        <v>10247</v>
      </c>
      <c r="E27" s="228"/>
      <c r="F27" s="228"/>
      <c r="G27" s="414"/>
      <c r="H27" s="228"/>
      <c r="I27" s="228"/>
      <c r="J27" s="228"/>
      <c r="K27" s="228"/>
      <c r="L27" s="228"/>
      <c r="M27" s="228"/>
      <c r="N27" s="228"/>
      <c r="O27" s="228"/>
      <c r="P27" s="228"/>
      <c r="Q27" s="267">
        <v>13275</v>
      </c>
      <c r="U27" s="211"/>
    </row>
    <row r="28" spans="1:21" ht="12.75">
      <c r="A28" s="223">
        <v>11</v>
      </c>
      <c r="B28" s="201" t="s">
        <v>23</v>
      </c>
      <c r="C28" s="226">
        <v>322.8</v>
      </c>
      <c r="D28" s="228">
        <v>9155</v>
      </c>
      <c r="E28" s="228">
        <v>173</v>
      </c>
      <c r="F28" s="228"/>
      <c r="G28" s="414"/>
      <c r="H28" s="228"/>
      <c r="I28" s="228">
        <v>3</v>
      </c>
      <c r="J28" s="228"/>
      <c r="K28" s="228">
        <v>163</v>
      </c>
      <c r="L28" s="228">
        <v>19</v>
      </c>
      <c r="M28" s="228">
        <v>1161</v>
      </c>
      <c r="N28" s="228"/>
      <c r="O28" s="228"/>
      <c r="P28" s="228">
        <v>1249</v>
      </c>
      <c r="Q28" s="266">
        <v>13752</v>
      </c>
      <c r="U28" s="211"/>
    </row>
    <row r="29" spans="1:21" ht="12.75">
      <c r="A29" s="221">
        <v>12</v>
      </c>
      <c r="B29" s="224" t="s">
        <v>32</v>
      </c>
      <c r="C29" s="226">
        <v>364</v>
      </c>
      <c r="D29" s="228"/>
      <c r="E29" s="228"/>
      <c r="F29" s="228">
        <v>5585</v>
      </c>
      <c r="G29" s="414"/>
      <c r="H29" s="228"/>
      <c r="I29" s="228"/>
      <c r="J29" s="228"/>
      <c r="K29" s="228">
        <v>11</v>
      </c>
      <c r="L29" s="228"/>
      <c r="M29" s="228">
        <v>1946</v>
      </c>
      <c r="N29" s="228"/>
      <c r="O29" s="228"/>
      <c r="P29" s="228"/>
      <c r="Q29" s="267">
        <v>6748</v>
      </c>
      <c r="U29" s="211"/>
    </row>
    <row r="30" spans="1:21" ht="12.75">
      <c r="A30" s="223">
        <v>13</v>
      </c>
      <c r="B30" s="224" t="s">
        <v>31</v>
      </c>
      <c r="C30" s="226">
        <v>359.25</v>
      </c>
      <c r="D30" s="228">
        <v>1367</v>
      </c>
      <c r="E30" s="228"/>
      <c r="F30" s="228">
        <v>6299</v>
      </c>
      <c r="G30" s="414"/>
      <c r="H30" s="228"/>
      <c r="I30" s="228"/>
      <c r="J30" s="228"/>
      <c r="K30" s="228"/>
      <c r="L30" s="228"/>
      <c r="M30" s="228"/>
      <c r="N30" s="228"/>
      <c r="O30" s="228"/>
      <c r="P30" s="228">
        <v>2862</v>
      </c>
      <c r="Q30" s="266">
        <v>9226</v>
      </c>
      <c r="U30" s="211"/>
    </row>
    <row r="31" spans="1:21" ht="12.75">
      <c r="A31" s="221">
        <v>14</v>
      </c>
      <c r="B31" s="224" t="s">
        <v>24</v>
      </c>
      <c r="C31" s="226">
        <v>349.4</v>
      </c>
      <c r="D31" s="228">
        <v>5326</v>
      </c>
      <c r="E31" s="228"/>
      <c r="F31" s="228"/>
      <c r="G31" s="414"/>
      <c r="H31" s="228"/>
      <c r="I31" s="228">
        <v>174</v>
      </c>
      <c r="J31" s="228"/>
      <c r="K31" s="228"/>
      <c r="L31" s="228"/>
      <c r="M31" s="228"/>
      <c r="N31" s="228">
        <v>703</v>
      </c>
      <c r="O31" s="228">
        <v>29</v>
      </c>
      <c r="P31" s="228">
        <v>529</v>
      </c>
      <c r="Q31" s="266">
        <v>8593</v>
      </c>
      <c r="U31" s="230"/>
    </row>
    <row r="32" spans="1:21" ht="12.75">
      <c r="A32" s="223">
        <v>15</v>
      </c>
      <c r="B32" s="201" t="s">
        <v>29</v>
      </c>
      <c r="C32" s="226">
        <v>287.42</v>
      </c>
      <c r="D32" s="228">
        <v>316</v>
      </c>
      <c r="E32" s="228"/>
      <c r="F32" s="228">
        <v>3591</v>
      </c>
      <c r="G32" s="414"/>
      <c r="H32" s="228"/>
      <c r="I32" s="228"/>
      <c r="J32" s="228"/>
      <c r="K32" s="228"/>
      <c r="L32" s="228"/>
      <c r="M32" s="228">
        <v>11864</v>
      </c>
      <c r="N32" s="228"/>
      <c r="O32" s="228">
        <v>4.5</v>
      </c>
      <c r="P32" s="228">
        <v>11871</v>
      </c>
      <c r="Q32" s="266">
        <v>7892</v>
      </c>
      <c r="U32" s="231"/>
    </row>
    <row r="33" spans="1:21" ht="12.75">
      <c r="A33" s="221">
        <v>16</v>
      </c>
      <c r="B33" s="224" t="s">
        <v>34</v>
      </c>
      <c r="C33" s="226">
        <v>361.1</v>
      </c>
      <c r="D33" s="228">
        <v>259</v>
      </c>
      <c r="E33" s="228"/>
      <c r="F33" s="228">
        <v>5138</v>
      </c>
      <c r="G33" s="414"/>
      <c r="H33" s="228"/>
      <c r="I33" s="228"/>
      <c r="J33" s="228"/>
      <c r="K33" s="228"/>
      <c r="L33" s="228"/>
      <c r="M33" s="228"/>
      <c r="N33" s="228"/>
      <c r="O33" s="228"/>
      <c r="P33" s="228">
        <v>3774</v>
      </c>
      <c r="Q33" s="266">
        <v>6398</v>
      </c>
      <c r="U33" s="211"/>
    </row>
    <row r="34" spans="1:21" ht="12.75">
      <c r="A34" s="223">
        <v>17</v>
      </c>
      <c r="B34" s="209" t="s">
        <v>33</v>
      </c>
      <c r="C34" s="226">
        <v>336</v>
      </c>
      <c r="D34" s="210">
        <v>483</v>
      </c>
      <c r="E34" s="228"/>
      <c r="F34" s="210">
        <v>392</v>
      </c>
      <c r="G34" s="415"/>
      <c r="H34" s="228"/>
      <c r="I34" s="228">
        <v>1168</v>
      </c>
      <c r="J34" s="228"/>
      <c r="K34" s="228">
        <v>211</v>
      </c>
      <c r="L34" s="228"/>
      <c r="M34" s="228"/>
      <c r="N34" s="228"/>
      <c r="O34" s="228"/>
      <c r="P34" s="228">
        <v>12</v>
      </c>
      <c r="Q34" s="266">
        <v>6167</v>
      </c>
      <c r="U34" s="211"/>
    </row>
    <row r="35" spans="1:21" ht="12.75">
      <c r="A35" s="221">
        <v>18</v>
      </c>
      <c r="B35" s="209" t="s">
        <v>39</v>
      </c>
      <c r="C35" s="226">
        <v>162</v>
      </c>
      <c r="D35" s="228">
        <v>1026</v>
      </c>
      <c r="E35" s="228"/>
      <c r="F35" s="228"/>
      <c r="G35" s="414"/>
      <c r="H35" s="228"/>
      <c r="I35" s="228"/>
      <c r="J35" s="228">
        <v>5</v>
      </c>
      <c r="K35" s="228"/>
      <c r="L35" s="228"/>
      <c r="M35" s="228">
        <v>17825</v>
      </c>
      <c r="N35" s="228"/>
      <c r="O35" s="228"/>
      <c r="P35" s="228"/>
      <c r="Q35" s="266">
        <v>5867</v>
      </c>
      <c r="U35" s="232"/>
    </row>
    <row r="36" spans="1:21" ht="12.75">
      <c r="A36" s="223">
        <v>19</v>
      </c>
      <c r="B36" s="201" t="s">
        <v>28</v>
      </c>
      <c r="C36" s="226">
        <v>461.3</v>
      </c>
      <c r="D36" s="228">
        <v>32</v>
      </c>
      <c r="E36" s="228"/>
      <c r="F36" s="228"/>
      <c r="G36" s="414"/>
      <c r="H36" s="228"/>
      <c r="I36" s="228"/>
      <c r="J36" s="228"/>
      <c r="K36" s="228"/>
      <c r="L36" s="228">
        <v>47</v>
      </c>
      <c r="M36" s="228">
        <v>118</v>
      </c>
      <c r="N36" s="228">
        <v>2715</v>
      </c>
      <c r="O36" s="228"/>
      <c r="P36" s="228">
        <v>228</v>
      </c>
      <c r="Q36" s="266">
        <v>3648</v>
      </c>
      <c r="U36" s="211"/>
    </row>
    <row r="37" spans="1:21" ht="12.75">
      <c r="A37" s="221">
        <v>20</v>
      </c>
      <c r="B37" s="209" t="s">
        <v>70</v>
      </c>
      <c r="C37" s="233">
        <v>313</v>
      </c>
      <c r="D37" s="228">
        <v>1854</v>
      </c>
      <c r="E37" s="228"/>
      <c r="F37" s="228">
        <v>603</v>
      </c>
      <c r="G37" s="414"/>
      <c r="H37" s="228"/>
      <c r="I37" s="228"/>
      <c r="J37" s="228">
        <v>356</v>
      </c>
      <c r="K37" s="228"/>
      <c r="L37" s="228"/>
      <c r="M37" s="228">
        <v>1613</v>
      </c>
      <c r="N37" s="228"/>
      <c r="O37" s="228"/>
      <c r="P37" s="228"/>
      <c r="Q37" s="266">
        <v>4112</v>
      </c>
      <c r="U37" s="211"/>
    </row>
    <row r="38" spans="1:21" ht="13.5" thickBot="1">
      <c r="A38" s="373">
        <v>21</v>
      </c>
      <c r="B38" s="201" t="s">
        <v>21</v>
      </c>
      <c r="C38" s="451">
        <v>427</v>
      </c>
      <c r="D38" s="298">
        <v>29.15</v>
      </c>
      <c r="E38" s="298"/>
      <c r="F38" s="298"/>
      <c r="G38" s="411"/>
      <c r="H38" s="298"/>
      <c r="I38" s="298"/>
      <c r="J38" s="298"/>
      <c r="K38" s="298"/>
      <c r="L38" s="298"/>
      <c r="M38" s="298"/>
      <c r="N38" s="298">
        <v>1154.8</v>
      </c>
      <c r="O38" s="298"/>
      <c r="P38" s="298"/>
      <c r="Q38" s="299">
        <v>1564</v>
      </c>
      <c r="U38" s="211"/>
    </row>
    <row r="39" spans="1:21" ht="13.5" thickBot="1">
      <c r="A39" s="452">
        <v>22</v>
      </c>
      <c r="B39" s="453" t="s">
        <v>98</v>
      </c>
      <c r="C39" s="454">
        <v>359.1</v>
      </c>
      <c r="D39" s="455">
        <f>SUM(D40:D45)</f>
        <v>11108.329</v>
      </c>
      <c r="E39" s="455"/>
      <c r="F39" s="455">
        <f aca="true" t="shared" si="0" ref="F39:Q39">SUM(F40:F45)</f>
        <v>60011</v>
      </c>
      <c r="G39" s="456"/>
      <c r="H39" s="455"/>
      <c r="I39" s="455">
        <f t="shared" si="0"/>
        <v>55</v>
      </c>
      <c r="J39" s="455">
        <f t="shared" si="0"/>
        <v>3073</v>
      </c>
      <c r="K39" s="455">
        <f t="shared" si="0"/>
        <v>572.54</v>
      </c>
      <c r="L39" s="455"/>
      <c r="M39" s="455"/>
      <c r="N39" s="455">
        <f t="shared" si="0"/>
        <v>128.31</v>
      </c>
      <c r="O39" s="455">
        <f t="shared" si="0"/>
        <v>3.4</v>
      </c>
      <c r="P39" s="455">
        <f t="shared" si="0"/>
        <v>484.96</v>
      </c>
      <c r="Q39" s="457">
        <f t="shared" si="0"/>
        <v>86603.55</v>
      </c>
      <c r="U39" s="234"/>
    </row>
    <row r="40" spans="1:21" ht="12.75">
      <c r="A40" s="221"/>
      <c r="B40" s="377" t="s">
        <v>150</v>
      </c>
      <c r="C40" s="222">
        <v>345.44</v>
      </c>
      <c r="D40" s="297">
        <v>2193</v>
      </c>
      <c r="E40" s="297"/>
      <c r="F40" s="297">
        <v>17021</v>
      </c>
      <c r="G40" s="413"/>
      <c r="H40" s="297"/>
      <c r="I40" s="297"/>
      <c r="J40" s="297"/>
      <c r="K40" s="297"/>
      <c r="L40" s="297"/>
      <c r="M40" s="297"/>
      <c r="N40" s="297"/>
      <c r="O40" s="297"/>
      <c r="P40" s="297"/>
      <c r="Q40" s="265">
        <v>22513</v>
      </c>
      <c r="U40" s="231"/>
    </row>
    <row r="41" spans="1:21" ht="12.75">
      <c r="A41" s="223"/>
      <c r="B41" s="201" t="s">
        <v>151</v>
      </c>
      <c r="C41" s="235">
        <v>330.4</v>
      </c>
      <c r="D41" s="229">
        <v>8269.329</v>
      </c>
      <c r="E41" s="229"/>
      <c r="F41" s="229">
        <v>20046</v>
      </c>
      <c r="G41" s="485"/>
      <c r="H41" s="229"/>
      <c r="I41" s="229"/>
      <c r="J41" s="229"/>
      <c r="K41" s="229">
        <v>372.54</v>
      </c>
      <c r="L41" s="229"/>
      <c r="M41" s="229"/>
      <c r="N41" s="229">
        <v>128.31</v>
      </c>
      <c r="O41" s="229">
        <v>3.4</v>
      </c>
      <c r="P41" s="229">
        <v>484.96</v>
      </c>
      <c r="Q41" s="267">
        <v>34380.55</v>
      </c>
      <c r="T41" s="236"/>
      <c r="U41" s="236"/>
    </row>
    <row r="42" spans="1:17" ht="12.75">
      <c r="A42" s="223"/>
      <c r="B42" s="224" t="s">
        <v>100</v>
      </c>
      <c r="C42" s="301">
        <v>340.5</v>
      </c>
      <c r="D42" s="237"/>
      <c r="E42" s="237"/>
      <c r="F42" s="237">
        <v>10377</v>
      </c>
      <c r="G42" s="416"/>
      <c r="H42" s="237"/>
      <c r="I42" s="237"/>
      <c r="J42" s="237"/>
      <c r="K42" s="237"/>
      <c r="L42" s="237"/>
      <c r="M42" s="237"/>
      <c r="N42" s="237"/>
      <c r="O42" s="237"/>
      <c r="P42" s="237"/>
      <c r="Q42" s="300">
        <v>11948</v>
      </c>
    </row>
    <row r="43" spans="1:17" ht="12.75">
      <c r="A43" s="223"/>
      <c r="B43" s="377" t="s">
        <v>99</v>
      </c>
      <c r="C43" s="225">
        <v>339</v>
      </c>
      <c r="D43" s="238">
        <v>646</v>
      </c>
      <c r="E43" s="238"/>
      <c r="F43" s="238">
        <v>12567</v>
      </c>
      <c r="G43" s="412"/>
      <c r="H43" s="238"/>
      <c r="I43" s="238"/>
      <c r="J43" s="238"/>
      <c r="K43" s="238"/>
      <c r="L43" s="238"/>
      <c r="M43" s="238"/>
      <c r="N43" s="238"/>
      <c r="O43" s="238"/>
      <c r="P43" s="238"/>
      <c r="Q43" s="268">
        <v>14434</v>
      </c>
    </row>
    <row r="44" spans="1:17" ht="12.75">
      <c r="A44" s="373"/>
      <c r="B44" s="209" t="s">
        <v>102</v>
      </c>
      <c r="C44" s="374" t="s">
        <v>144</v>
      </c>
      <c r="D44" s="375" t="s">
        <v>144</v>
      </c>
      <c r="E44" s="375" t="s">
        <v>144</v>
      </c>
      <c r="F44" s="375" t="s">
        <v>144</v>
      </c>
      <c r="G44" s="417" t="s">
        <v>144</v>
      </c>
      <c r="H44" s="375" t="s">
        <v>144</v>
      </c>
      <c r="I44" s="375" t="s">
        <v>144</v>
      </c>
      <c r="J44" s="375" t="s">
        <v>144</v>
      </c>
      <c r="K44" s="375" t="s">
        <v>144</v>
      </c>
      <c r="L44" s="375" t="s">
        <v>144</v>
      </c>
      <c r="M44" s="375" t="s">
        <v>144</v>
      </c>
      <c r="N44" s="375" t="s">
        <v>144</v>
      </c>
      <c r="O44" s="375" t="s">
        <v>144</v>
      </c>
      <c r="P44" s="375" t="s">
        <v>144</v>
      </c>
      <c r="Q44" s="376" t="s">
        <v>144</v>
      </c>
    </row>
    <row r="45" spans="1:17" ht="13.5" thickBot="1">
      <c r="A45" s="216"/>
      <c r="B45" s="239" t="s">
        <v>103</v>
      </c>
      <c r="C45" s="218">
        <v>477</v>
      </c>
      <c r="D45" s="296"/>
      <c r="E45" s="296"/>
      <c r="F45" s="296"/>
      <c r="G45" s="410"/>
      <c r="H45" s="296"/>
      <c r="I45" s="296">
        <v>55</v>
      </c>
      <c r="J45" s="296">
        <v>3073</v>
      </c>
      <c r="K45" s="296">
        <v>200</v>
      </c>
      <c r="L45" s="296"/>
      <c r="M45" s="296"/>
      <c r="N45" s="296"/>
      <c r="O45" s="296"/>
      <c r="P45" s="296"/>
      <c r="Q45" s="264">
        <v>3328</v>
      </c>
    </row>
    <row r="46" spans="1:17" ht="13.5" thickBot="1">
      <c r="A46" s="560" t="s">
        <v>35</v>
      </c>
      <c r="B46" s="561"/>
      <c r="C46" s="243">
        <v>325.6</v>
      </c>
      <c r="D46" s="240">
        <f>D11+D13+D15+SUM(D17:D38)+D39</f>
        <v>223201.479</v>
      </c>
      <c r="E46" s="241">
        <f>E11+E13+E15+SUM(E17:E38)+E39</f>
        <v>6330</v>
      </c>
      <c r="F46" s="242">
        <f>F11+F13+F15+SUM(F17:F38)+F39</f>
        <v>865365</v>
      </c>
      <c r="G46" s="241">
        <f>G11+G13+G15+SUM(G17:G38)+G39</f>
        <v>62</v>
      </c>
      <c r="H46" s="241">
        <f aca="true" t="shared" si="1" ref="H46:Q46">H11+H13+H15+SUM(H17:H38)+H39</f>
        <v>97</v>
      </c>
      <c r="I46" s="242">
        <f t="shared" si="1"/>
        <v>1439</v>
      </c>
      <c r="J46" s="241">
        <f t="shared" si="1"/>
        <v>4727</v>
      </c>
      <c r="K46" s="242">
        <f t="shared" si="1"/>
        <v>2400.54</v>
      </c>
      <c r="L46" s="241">
        <f t="shared" si="1"/>
        <v>82</v>
      </c>
      <c r="M46" s="242">
        <f t="shared" si="1"/>
        <v>34589</v>
      </c>
      <c r="N46" s="241">
        <f t="shared" si="1"/>
        <v>5764.110000000001</v>
      </c>
      <c r="O46" s="242">
        <f t="shared" si="1"/>
        <v>2128.9</v>
      </c>
      <c r="P46" s="241">
        <f t="shared" si="1"/>
        <v>122425.96</v>
      </c>
      <c r="Q46" s="269">
        <f t="shared" si="1"/>
        <v>1333257.55</v>
      </c>
    </row>
    <row r="48" spans="1:2" ht="12.75">
      <c r="A48" s="200" t="s">
        <v>202</v>
      </c>
      <c r="B48" s="200"/>
    </row>
    <row r="49" ht="12.75">
      <c r="A49" s="200" t="s">
        <v>158</v>
      </c>
    </row>
  </sheetData>
  <mergeCells count="19">
    <mergeCell ref="A2:Q2"/>
    <mergeCell ref="G5:G7"/>
    <mergeCell ref="C5:C8"/>
    <mergeCell ref="D5:D8"/>
    <mergeCell ref="P5:P8"/>
    <mergeCell ref="J5:J8"/>
    <mergeCell ref="K5:K8"/>
    <mergeCell ref="L5:L8"/>
    <mergeCell ref="M5:M8"/>
    <mergeCell ref="A46:B46"/>
    <mergeCell ref="N5:N8"/>
    <mergeCell ref="O5:O8"/>
    <mergeCell ref="Q5:Q8"/>
    <mergeCell ref="A5:A9"/>
    <mergeCell ref="B5:B9"/>
    <mergeCell ref="E5:E8"/>
    <mergeCell ref="F5:F8"/>
    <mergeCell ref="H5:H8"/>
    <mergeCell ref="I5:I8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5.00390625" style="1" customWidth="1"/>
    <col min="2" max="2" width="24.140625" style="1" bestFit="1" customWidth="1"/>
    <col min="3" max="3" width="8.8515625" style="1" customWidth="1"/>
    <col min="4" max="4" width="11.421875" style="1" customWidth="1"/>
    <col min="5" max="5" width="9.57421875" style="1" customWidth="1"/>
    <col min="6" max="6" width="11.7109375" style="1" customWidth="1"/>
    <col min="7" max="7" width="8.421875" style="1" customWidth="1"/>
    <col min="8" max="8" width="11.8515625" style="1" customWidth="1"/>
    <col min="9" max="9" width="10.28125" style="1" customWidth="1"/>
    <col min="10" max="10" width="10.57421875" style="1" customWidth="1"/>
    <col min="11" max="16384" width="7.8515625" style="1" customWidth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J1" s="1" t="s">
        <v>136</v>
      </c>
    </row>
    <row r="2" spans="1:8" ht="15.75" customHeight="1">
      <c r="A2" s="2"/>
      <c r="B2" s="2"/>
      <c r="C2" s="4"/>
      <c r="D2" s="4"/>
      <c r="E2" s="113"/>
      <c r="F2" s="113"/>
      <c r="G2" s="70"/>
      <c r="H2" s="70"/>
    </row>
    <row r="3" spans="1:10" ht="15.75" customHeight="1">
      <c r="A3" s="573" t="s">
        <v>123</v>
      </c>
      <c r="B3" s="573"/>
      <c r="C3" s="573"/>
      <c r="D3" s="573"/>
      <c r="E3" s="573"/>
      <c r="F3" s="573"/>
      <c r="G3" s="573"/>
      <c r="H3" s="573"/>
      <c r="I3" s="573"/>
      <c r="J3" s="573"/>
    </row>
    <row r="4" spans="1:8" ht="15.75" customHeight="1" thickBot="1">
      <c r="A4" s="113"/>
      <c r="B4" s="113"/>
      <c r="C4" s="113"/>
      <c r="D4" s="113"/>
      <c r="E4" s="2"/>
      <c r="F4" s="2"/>
      <c r="G4" s="2"/>
      <c r="H4" s="2"/>
    </row>
    <row r="5" spans="1:10" ht="15.75" customHeight="1">
      <c r="A5" s="546" t="s">
        <v>40</v>
      </c>
      <c r="B5" s="546" t="s">
        <v>7</v>
      </c>
      <c r="C5" s="574" t="s">
        <v>124</v>
      </c>
      <c r="D5" s="575"/>
      <c r="E5" s="574" t="s">
        <v>125</v>
      </c>
      <c r="F5" s="575"/>
      <c r="G5" s="574" t="s">
        <v>126</v>
      </c>
      <c r="H5" s="578"/>
      <c r="I5" s="578"/>
      <c r="J5" s="575"/>
    </row>
    <row r="6" spans="1:10" ht="15.75" customHeight="1" thickBot="1">
      <c r="A6" s="547"/>
      <c r="B6" s="547"/>
      <c r="C6" s="576"/>
      <c r="D6" s="577"/>
      <c r="E6" s="576"/>
      <c r="F6" s="577"/>
      <c r="G6" s="576"/>
      <c r="H6" s="579"/>
      <c r="I6" s="579"/>
      <c r="J6" s="577"/>
    </row>
    <row r="7" spans="1:10" ht="15.75" customHeight="1">
      <c r="A7" s="547"/>
      <c r="B7" s="547"/>
      <c r="C7" s="535" t="s">
        <v>4</v>
      </c>
      <c r="D7" s="535" t="s">
        <v>137</v>
      </c>
      <c r="E7" s="535" t="s">
        <v>4</v>
      </c>
      <c r="F7" s="535" t="s">
        <v>137</v>
      </c>
      <c r="G7" s="535" t="s">
        <v>4</v>
      </c>
      <c r="H7" s="535" t="s">
        <v>137</v>
      </c>
      <c r="I7" s="535" t="s">
        <v>127</v>
      </c>
      <c r="J7" s="535" t="s">
        <v>128</v>
      </c>
    </row>
    <row r="8" spans="1:10" ht="38.25" customHeight="1" thickBot="1">
      <c r="A8" s="548"/>
      <c r="B8" s="548"/>
      <c r="C8" s="550"/>
      <c r="D8" s="550"/>
      <c r="E8" s="550"/>
      <c r="F8" s="550"/>
      <c r="G8" s="550"/>
      <c r="H8" s="550"/>
      <c r="I8" s="582"/>
      <c r="J8" s="550"/>
    </row>
    <row r="9" spans="1:10" ht="15.75" customHeight="1" thickBot="1">
      <c r="A9" s="45">
        <v>1</v>
      </c>
      <c r="B9" s="49">
        <v>2</v>
      </c>
      <c r="C9" s="45">
        <v>3</v>
      </c>
      <c r="D9" s="49">
        <v>4</v>
      </c>
      <c r="E9" s="46">
        <v>5</v>
      </c>
      <c r="F9" s="49">
        <v>6</v>
      </c>
      <c r="G9" s="46">
        <v>7</v>
      </c>
      <c r="H9" s="49">
        <v>8</v>
      </c>
      <c r="I9" s="46">
        <v>9</v>
      </c>
      <c r="J9" s="49">
        <v>10</v>
      </c>
    </row>
    <row r="10" spans="1:10" ht="15.75" customHeight="1">
      <c r="A10" s="13">
        <v>1</v>
      </c>
      <c r="B10" s="14" t="s">
        <v>13</v>
      </c>
      <c r="C10" s="74"/>
      <c r="D10" s="74"/>
      <c r="E10" s="74"/>
      <c r="F10" s="74"/>
      <c r="G10" s="74">
        <v>23</v>
      </c>
      <c r="H10" s="74">
        <v>1</v>
      </c>
      <c r="I10" s="74"/>
      <c r="J10" s="277">
        <v>22</v>
      </c>
    </row>
    <row r="11" spans="1:10" ht="15.75" customHeight="1" thickBot="1">
      <c r="A11" s="140"/>
      <c r="B11" s="141" t="s">
        <v>14</v>
      </c>
      <c r="C11" s="82"/>
      <c r="D11" s="82"/>
      <c r="E11" s="82"/>
      <c r="F11" s="82"/>
      <c r="G11" s="82">
        <v>2</v>
      </c>
      <c r="H11" s="82"/>
      <c r="I11" s="82"/>
      <c r="J11" s="357">
        <v>2</v>
      </c>
    </row>
    <row r="12" spans="1:10" ht="15.75" customHeight="1">
      <c r="A12" s="13">
        <v>2</v>
      </c>
      <c r="B12" s="380" t="s">
        <v>15</v>
      </c>
      <c r="C12" s="74"/>
      <c r="D12" s="74"/>
      <c r="E12" s="74">
        <v>1</v>
      </c>
      <c r="F12" s="74">
        <v>1</v>
      </c>
      <c r="G12" s="74">
        <v>36</v>
      </c>
      <c r="H12" s="74">
        <v>1</v>
      </c>
      <c r="I12" s="74">
        <v>1</v>
      </c>
      <c r="J12" s="277">
        <v>34</v>
      </c>
    </row>
    <row r="13" spans="1:10" s="8" customFormat="1" ht="15.75" customHeight="1" thickBot="1">
      <c r="A13" s="21"/>
      <c r="B13" s="368" t="s">
        <v>14</v>
      </c>
      <c r="C13" s="326"/>
      <c r="D13" s="326"/>
      <c r="E13" s="326">
        <v>1</v>
      </c>
      <c r="F13" s="326">
        <v>1</v>
      </c>
      <c r="G13" s="326">
        <v>1</v>
      </c>
      <c r="H13" s="326"/>
      <c r="I13" s="326"/>
      <c r="J13" s="327">
        <v>1</v>
      </c>
    </row>
    <row r="14" spans="1:10" s="8" customFormat="1" ht="15.75" customHeight="1">
      <c r="A14" s="78">
        <v>3</v>
      </c>
      <c r="B14" s="382" t="s">
        <v>16</v>
      </c>
      <c r="C14" s="419"/>
      <c r="D14" s="419"/>
      <c r="E14" s="419"/>
      <c r="F14" s="419"/>
      <c r="G14" s="419">
        <v>4</v>
      </c>
      <c r="H14" s="419"/>
      <c r="I14" s="419"/>
      <c r="J14" s="420">
        <v>4</v>
      </c>
    </row>
    <row r="15" spans="1:10" s="8" customFormat="1" ht="15.75" customHeight="1" thickBot="1">
      <c r="A15" s="77"/>
      <c r="B15" s="383" t="s">
        <v>17</v>
      </c>
      <c r="C15" s="326"/>
      <c r="D15" s="326"/>
      <c r="E15" s="326"/>
      <c r="F15" s="326"/>
      <c r="G15" s="326">
        <v>3</v>
      </c>
      <c r="H15" s="326"/>
      <c r="I15" s="326"/>
      <c r="J15" s="327">
        <v>3</v>
      </c>
    </row>
    <row r="16" spans="1:10" s="8" customFormat="1" ht="15.75" customHeight="1">
      <c r="A16" s="25">
        <v>4</v>
      </c>
      <c r="B16" s="381" t="s">
        <v>19</v>
      </c>
      <c r="C16" s="328"/>
      <c r="D16" s="328"/>
      <c r="E16" s="328"/>
      <c r="F16" s="328"/>
      <c r="G16" s="328">
        <v>46</v>
      </c>
      <c r="H16" s="328">
        <v>6</v>
      </c>
      <c r="I16" s="328">
        <v>1</v>
      </c>
      <c r="J16" s="421">
        <v>16</v>
      </c>
    </row>
    <row r="17" spans="1:10" s="8" customFormat="1" ht="15.75" customHeight="1">
      <c r="A17" s="27">
        <v>5</v>
      </c>
      <c r="B17" s="381" t="s">
        <v>18</v>
      </c>
      <c r="C17" s="194"/>
      <c r="D17" s="194"/>
      <c r="E17" s="194"/>
      <c r="F17" s="194"/>
      <c r="G17" s="194">
        <v>8</v>
      </c>
      <c r="H17" s="194"/>
      <c r="I17" s="194"/>
      <c r="J17" s="286">
        <v>8</v>
      </c>
    </row>
    <row r="18" spans="1:10" s="8" customFormat="1" ht="15.75" customHeight="1">
      <c r="A18" s="25">
        <v>6</v>
      </c>
      <c r="B18" s="363" t="s">
        <v>22</v>
      </c>
      <c r="C18" s="194"/>
      <c r="D18" s="194"/>
      <c r="E18" s="194"/>
      <c r="F18" s="194"/>
      <c r="G18" s="194"/>
      <c r="H18" s="194"/>
      <c r="I18" s="194"/>
      <c r="J18" s="286"/>
    </row>
    <row r="19" spans="1:10" s="8" customFormat="1" ht="15.75" customHeight="1">
      <c r="A19" s="25">
        <v>7</v>
      </c>
      <c r="B19" s="363" t="s">
        <v>25</v>
      </c>
      <c r="C19" s="194"/>
      <c r="D19" s="194"/>
      <c r="E19" s="194"/>
      <c r="F19" s="194"/>
      <c r="G19" s="194"/>
      <c r="H19" s="194"/>
      <c r="I19" s="194"/>
      <c r="J19" s="286"/>
    </row>
    <row r="20" spans="1:10" s="8" customFormat="1" ht="15.75" customHeight="1">
      <c r="A20" s="25">
        <v>8</v>
      </c>
      <c r="B20" s="363" t="s">
        <v>26</v>
      </c>
      <c r="C20" s="194"/>
      <c r="D20" s="194"/>
      <c r="E20" s="194"/>
      <c r="F20" s="194"/>
      <c r="G20" s="194"/>
      <c r="H20" s="194"/>
      <c r="I20" s="194"/>
      <c r="J20" s="286"/>
    </row>
    <row r="21" spans="1:10" s="8" customFormat="1" ht="15.75" customHeight="1">
      <c r="A21" s="27">
        <v>9</v>
      </c>
      <c r="B21" s="363" t="s">
        <v>27</v>
      </c>
      <c r="C21" s="194"/>
      <c r="D21" s="194"/>
      <c r="E21" s="194">
        <v>1</v>
      </c>
      <c r="F21" s="194">
        <v>1</v>
      </c>
      <c r="G21" s="194"/>
      <c r="H21" s="194"/>
      <c r="I21" s="194"/>
      <c r="J21" s="286"/>
    </row>
    <row r="22" spans="1:10" s="8" customFormat="1" ht="15.75" customHeight="1">
      <c r="A22" s="25">
        <v>10</v>
      </c>
      <c r="B22" s="363" t="s">
        <v>30</v>
      </c>
      <c r="C22" s="194"/>
      <c r="D22" s="194"/>
      <c r="E22" s="194"/>
      <c r="F22" s="194"/>
      <c r="G22" s="194"/>
      <c r="H22" s="194"/>
      <c r="I22" s="194"/>
      <c r="J22" s="286"/>
    </row>
    <row r="23" spans="1:10" s="8" customFormat="1" ht="15.75" customHeight="1">
      <c r="A23" s="25">
        <v>11</v>
      </c>
      <c r="B23" s="363" t="s">
        <v>23</v>
      </c>
      <c r="C23" s="194"/>
      <c r="D23" s="194"/>
      <c r="E23" s="194"/>
      <c r="F23" s="194"/>
      <c r="G23" s="194"/>
      <c r="H23" s="194"/>
      <c r="I23" s="194"/>
      <c r="J23" s="286"/>
    </row>
    <row r="24" spans="1:10" s="8" customFormat="1" ht="15.75" customHeight="1">
      <c r="A24" s="25">
        <v>12</v>
      </c>
      <c r="B24" s="363" t="s">
        <v>32</v>
      </c>
      <c r="C24" s="194"/>
      <c r="D24" s="194"/>
      <c r="E24" s="194"/>
      <c r="F24" s="194"/>
      <c r="G24" s="194"/>
      <c r="H24" s="194"/>
      <c r="I24" s="194"/>
      <c r="J24" s="286"/>
    </row>
    <row r="25" spans="1:10" s="8" customFormat="1" ht="15.75" customHeight="1">
      <c r="A25" s="27">
        <v>13</v>
      </c>
      <c r="B25" s="363" t="s">
        <v>31</v>
      </c>
      <c r="C25" s="194"/>
      <c r="D25" s="194"/>
      <c r="E25" s="194"/>
      <c r="F25" s="194"/>
      <c r="G25" s="194"/>
      <c r="H25" s="194"/>
      <c r="I25" s="194"/>
      <c r="J25" s="286"/>
    </row>
    <row r="26" spans="1:10" s="8" customFormat="1" ht="15.75" customHeight="1">
      <c r="A26" s="25">
        <v>14</v>
      </c>
      <c r="B26" s="363" t="s">
        <v>24</v>
      </c>
      <c r="C26" s="194"/>
      <c r="D26" s="194"/>
      <c r="E26" s="194">
        <v>1</v>
      </c>
      <c r="F26" s="194"/>
      <c r="G26" s="194">
        <v>1</v>
      </c>
      <c r="H26" s="194">
        <v>1</v>
      </c>
      <c r="I26" s="194"/>
      <c r="J26" s="286"/>
    </row>
    <row r="27" spans="1:10" s="8" customFormat="1" ht="15.75" customHeight="1">
      <c r="A27" s="25">
        <v>15</v>
      </c>
      <c r="B27" s="363" t="s">
        <v>29</v>
      </c>
      <c r="C27" s="194"/>
      <c r="D27" s="194"/>
      <c r="E27" s="194"/>
      <c r="F27" s="194"/>
      <c r="G27" s="194"/>
      <c r="H27" s="194"/>
      <c r="I27" s="194"/>
      <c r="J27" s="286"/>
    </row>
    <row r="28" spans="1:10" s="8" customFormat="1" ht="15.75" customHeight="1">
      <c r="A28" s="25">
        <v>16</v>
      </c>
      <c r="B28" s="363" t="s">
        <v>34</v>
      </c>
      <c r="C28" s="194"/>
      <c r="D28" s="194"/>
      <c r="E28" s="194"/>
      <c r="F28" s="194"/>
      <c r="G28" s="194"/>
      <c r="H28" s="194"/>
      <c r="I28" s="194"/>
      <c r="J28" s="286"/>
    </row>
    <row r="29" spans="1:10" s="8" customFormat="1" ht="15.75" customHeight="1">
      <c r="A29" s="27">
        <v>17</v>
      </c>
      <c r="B29" s="363" t="s">
        <v>33</v>
      </c>
      <c r="C29" s="194"/>
      <c r="D29" s="194"/>
      <c r="E29" s="194"/>
      <c r="F29" s="194"/>
      <c r="G29" s="194"/>
      <c r="H29" s="194"/>
      <c r="I29" s="194"/>
      <c r="J29" s="286"/>
    </row>
    <row r="30" spans="1:10" s="8" customFormat="1" ht="15.75" customHeight="1">
      <c r="A30" s="25">
        <v>18</v>
      </c>
      <c r="B30" s="363" t="s">
        <v>39</v>
      </c>
      <c r="C30" s="194"/>
      <c r="D30" s="194"/>
      <c r="E30" s="194"/>
      <c r="F30" s="194"/>
      <c r="G30" s="194"/>
      <c r="H30" s="194"/>
      <c r="I30" s="194"/>
      <c r="J30" s="286"/>
    </row>
    <row r="31" spans="1:10" s="8" customFormat="1" ht="15.75" customHeight="1">
      <c r="A31" s="25">
        <v>19</v>
      </c>
      <c r="B31" s="363" t="s">
        <v>28</v>
      </c>
      <c r="C31" s="194"/>
      <c r="D31" s="194"/>
      <c r="E31" s="194"/>
      <c r="F31" s="194"/>
      <c r="G31" s="194"/>
      <c r="H31" s="194"/>
      <c r="I31" s="194"/>
      <c r="J31" s="286"/>
    </row>
    <row r="32" spans="1:10" s="8" customFormat="1" ht="15.75" customHeight="1">
      <c r="A32" s="27">
        <v>20</v>
      </c>
      <c r="B32" s="66" t="s">
        <v>70</v>
      </c>
      <c r="C32" s="194"/>
      <c r="D32" s="194"/>
      <c r="E32" s="194"/>
      <c r="F32" s="194"/>
      <c r="G32" s="194"/>
      <c r="H32" s="194"/>
      <c r="I32" s="194"/>
      <c r="J32" s="286"/>
    </row>
    <row r="33" spans="1:10" s="8" customFormat="1" ht="15.75" customHeight="1" thickBot="1">
      <c r="A33" s="98">
        <v>21</v>
      </c>
      <c r="B33" s="364" t="s">
        <v>21</v>
      </c>
      <c r="C33" s="387"/>
      <c r="D33" s="387"/>
      <c r="E33" s="387"/>
      <c r="F33" s="387"/>
      <c r="G33" s="387"/>
      <c r="H33" s="387"/>
      <c r="I33" s="387"/>
      <c r="J33" s="388"/>
    </row>
    <row r="34" spans="1:10" s="8" customFormat="1" ht="15.75" customHeight="1" thickBot="1">
      <c r="A34" s="448">
        <v>22</v>
      </c>
      <c r="B34" s="369" t="s">
        <v>98</v>
      </c>
      <c r="C34" s="422"/>
      <c r="D34" s="422"/>
      <c r="E34" s="422"/>
      <c r="F34" s="422"/>
      <c r="G34" s="422">
        <f>SUM(G35:G40)</f>
        <v>2</v>
      </c>
      <c r="H34" s="422"/>
      <c r="I34" s="422"/>
      <c r="J34" s="423">
        <f>SUM(J35:J40)</f>
        <v>2</v>
      </c>
    </row>
    <row r="35" spans="1:10" s="8" customFormat="1" ht="15.75" customHeight="1">
      <c r="A35" s="25"/>
      <c r="B35" s="365" t="s">
        <v>150</v>
      </c>
      <c r="C35" s="328"/>
      <c r="D35" s="328"/>
      <c r="E35" s="328"/>
      <c r="F35" s="328"/>
      <c r="G35" s="328">
        <v>2</v>
      </c>
      <c r="H35" s="328"/>
      <c r="I35" s="328"/>
      <c r="J35" s="421">
        <v>2</v>
      </c>
    </row>
    <row r="36" spans="1:10" s="8" customFormat="1" ht="15.75" customHeight="1">
      <c r="A36" s="27"/>
      <c r="B36" s="366" t="s">
        <v>101</v>
      </c>
      <c r="C36" s="194"/>
      <c r="D36" s="194"/>
      <c r="E36" s="194"/>
      <c r="F36" s="194"/>
      <c r="G36" s="194"/>
      <c r="H36" s="194"/>
      <c r="I36" s="194"/>
      <c r="J36" s="286"/>
    </row>
    <row r="37" spans="1:10" s="8" customFormat="1" ht="15.75" customHeight="1">
      <c r="A37" s="27"/>
      <c r="B37" s="367" t="s">
        <v>100</v>
      </c>
      <c r="C37" s="194"/>
      <c r="D37" s="194"/>
      <c r="E37" s="194"/>
      <c r="F37" s="194"/>
      <c r="G37" s="194"/>
      <c r="H37" s="194"/>
      <c r="I37" s="194"/>
      <c r="J37" s="286"/>
    </row>
    <row r="38" spans="1:10" s="8" customFormat="1" ht="15.75" customHeight="1">
      <c r="A38" s="27"/>
      <c r="B38" s="363" t="s">
        <v>99</v>
      </c>
      <c r="C38" s="194"/>
      <c r="D38" s="194"/>
      <c r="E38" s="194"/>
      <c r="F38" s="194"/>
      <c r="G38" s="194"/>
      <c r="H38" s="194"/>
      <c r="I38" s="194"/>
      <c r="J38" s="286"/>
    </row>
    <row r="39" spans="1:10" s="8" customFormat="1" ht="15.75" customHeight="1">
      <c r="A39" s="98"/>
      <c r="B39" s="363" t="s">
        <v>102</v>
      </c>
      <c r="C39" s="194"/>
      <c r="D39" s="194"/>
      <c r="E39" s="194"/>
      <c r="F39" s="194"/>
      <c r="G39" s="194"/>
      <c r="H39" s="194"/>
      <c r="I39" s="194"/>
      <c r="J39" s="286"/>
    </row>
    <row r="40" spans="1:10" s="8" customFormat="1" ht="15.75" customHeight="1" thickBot="1">
      <c r="A40" s="21"/>
      <c r="B40" s="368" t="s">
        <v>103</v>
      </c>
      <c r="C40" s="387"/>
      <c r="D40" s="387"/>
      <c r="E40" s="387"/>
      <c r="F40" s="387"/>
      <c r="G40" s="387"/>
      <c r="H40" s="387"/>
      <c r="I40" s="387"/>
      <c r="J40" s="388"/>
    </row>
    <row r="41" spans="1:10" s="8" customFormat="1" ht="15.75" customHeight="1" thickBot="1">
      <c r="A41" s="580" t="s">
        <v>35</v>
      </c>
      <c r="B41" s="581"/>
      <c r="C41" s="461">
        <f>C10+C12+C14+SUM(C16:C33)+C34</f>
        <v>0</v>
      </c>
      <c r="D41" s="461">
        <f aca="true" t="shared" si="0" ref="D41:J41">D10+D12+D14+SUM(D16:D33)+D34</f>
        <v>0</v>
      </c>
      <c r="E41" s="461">
        <f t="shared" si="0"/>
        <v>3</v>
      </c>
      <c r="F41" s="461">
        <f t="shared" si="0"/>
        <v>2</v>
      </c>
      <c r="G41" s="461">
        <f t="shared" si="0"/>
        <v>120</v>
      </c>
      <c r="H41" s="461">
        <f t="shared" si="0"/>
        <v>9</v>
      </c>
      <c r="I41" s="461">
        <f t="shared" si="0"/>
        <v>2</v>
      </c>
      <c r="J41" s="131">
        <f t="shared" si="0"/>
        <v>86</v>
      </c>
    </row>
    <row r="42" s="8" customFormat="1" ht="15.75" customHeight="1"/>
    <row r="43" s="8" customFormat="1" ht="15.75" customHeight="1">
      <c r="A43" s="8" t="s">
        <v>202</v>
      </c>
    </row>
    <row r="44" s="8" customFormat="1" ht="15.75" customHeight="1"/>
    <row r="45" s="8" customFormat="1" ht="15.75" customHeight="1"/>
    <row r="46" s="8" customFormat="1" ht="15.75" customHeight="1"/>
    <row r="47" s="8" customFormat="1" ht="15.75" customHeight="1"/>
    <row r="48" s="8" customFormat="1" ht="15.75" customHeight="1"/>
    <row r="49" s="8" customFormat="1" ht="15.75" customHeight="1"/>
    <row r="50" s="8" customFormat="1" ht="15.75" customHeight="1"/>
    <row r="51" s="8" customFormat="1" ht="15.75" customHeight="1"/>
    <row r="52" s="8" customFormat="1" ht="15.75" customHeight="1"/>
    <row r="53" s="8" customFormat="1" ht="15.75" customHeight="1"/>
    <row r="54" s="8" customFormat="1" ht="15.75" customHeight="1"/>
    <row r="55" s="8" customFormat="1" ht="15.75" customHeight="1"/>
    <row r="56" s="8" customFormat="1" ht="15.75" customHeight="1"/>
    <row r="57" s="8" customFormat="1" ht="15.75" customHeight="1"/>
    <row r="58" s="8" customFormat="1" ht="15.75" customHeight="1"/>
    <row r="59" s="8" customFormat="1" ht="15.75" customHeight="1"/>
  </sheetData>
  <mergeCells count="15">
    <mergeCell ref="A41:B41"/>
    <mergeCell ref="G7:G8"/>
    <mergeCell ref="H7:H8"/>
    <mergeCell ref="I7:I8"/>
    <mergeCell ref="F7:F8"/>
    <mergeCell ref="J7:J8"/>
    <mergeCell ref="A3:J3"/>
    <mergeCell ref="A5:A8"/>
    <mergeCell ref="B5:B8"/>
    <mergeCell ref="C5:D6"/>
    <mergeCell ref="E5:F6"/>
    <mergeCell ref="G5:J6"/>
    <mergeCell ref="C7:C8"/>
    <mergeCell ref="D7:D8"/>
    <mergeCell ref="E7:E8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44" sqref="A44"/>
    </sheetView>
  </sheetViews>
  <sheetFormatPr defaultColWidth="9.140625" defaultRowHeight="12.75"/>
  <cols>
    <col min="1" max="1" width="5.00390625" style="1" customWidth="1"/>
    <col min="2" max="2" width="23.57421875" style="1" customWidth="1"/>
    <col min="3" max="6" width="11.7109375" style="1" customWidth="1"/>
    <col min="7" max="7" width="10.421875" style="1" customWidth="1"/>
    <col min="8" max="8" width="11.7109375" style="1" customWidth="1"/>
    <col min="9" max="15" width="7.8515625" style="1" hidden="1" customWidth="1"/>
    <col min="16" max="16384" width="7.8515625" style="1" customWidth="1"/>
  </cols>
  <sheetData>
    <row r="1" spans="1:8" ht="15.75" customHeight="1">
      <c r="A1" s="2"/>
      <c r="B1" s="2"/>
      <c r="C1" s="2"/>
      <c r="D1" s="2"/>
      <c r="E1" s="2"/>
      <c r="F1" s="2"/>
      <c r="G1" s="2"/>
      <c r="H1" s="112" t="s">
        <v>11</v>
      </c>
    </row>
    <row r="2" spans="1:8" ht="15.75" customHeight="1">
      <c r="A2" s="2"/>
      <c r="B2" s="2"/>
      <c r="C2" s="4"/>
      <c r="D2" s="2"/>
      <c r="E2" s="2"/>
      <c r="F2" s="2"/>
      <c r="G2" s="2"/>
      <c r="H2" s="2"/>
    </row>
    <row r="3" spans="1:8" ht="15.75" customHeight="1">
      <c r="A3" s="573" t="s">
        <v>117</v>
      </c>
      <c r="B3" s="573"/>
      <c r="C3" s="573"/>
      <c r="D3" s="573"/>
      <c r="E3" s="573"/>
      <c r="F3" s="573"/>
      <c r="G3" s="573"/>
      <c r="H3" s="573"/>
    </row>
    <row r="4" spans="1:8" ht="15.75" customHeight="1" thickBot="1">
      <c r="A4" s="2"/>
      <c r="B4" s="2"/>
      <c r="C4" s="2"/>
      <c r="D4" s="2"/>
      <c r="E4" s="2"/>
      <c r="F4" s="2"/>
      <c r="G4" s="2"/>
      <c r="H4" s="2"/>
    </row>
    <row r="5" spans="1:8" ht="15.75" customHeight="1" thickBot="1">
      <c r="A5" s="546" t="s">
        <v>40</v>
      </c>
      <c r="B5" s="583" t="s">
        <v>7</v>
      </c>
      <c r="C5" s="541" t="s">
        <v>118</v>
      </c>
      <c r="D5" s="542"/>
      <c r="E5" s="542"/>
      <c r="F5" s="543"/>
      <c r="G5" s="574" t="s">
        <v>119</v>
      </c>
      <c r="H5" s="575"/>
    </row>
    <row r="6" spans="1:8" ht="15.75" customHeight="1" thickBot="1">
      <c r="A6" s="547"/>
      <c r="B6" s="584"/>
      <c r="C6" s="541" t="s">
        <v>12</v>
      </c>
      <c r="D6" s="543"/>
      <c r="E6" s="541" t="s">
        <v>120</v>
      </c>
      <c r="F6" s="543"/>
      <c r="G6" s="576"/>
      <c r="H6" s="577"/>
    </row>
    <row r="7" spans="1:8" ht="15.75" customHeight="1">
      <c r="A7" s="547"/>
      <c r="B7" s="584"/>
      <c r="C7" s="535" t="s">
        <v>121</v>
      </c>
      <c r="D7" s="535" t="s">
        <v>122</v>
      </c>
      <c r="E7" s="535" t="s">
        <v>121</v>
      </c>
      <c r="F7" s="535" t="s">
        <v>122</v>
      </c>
      <c r="G7" s="535" t="s">
        <v>121</v>
      </c>
      <c r="H7" s="535" t="s">
        <v>122</v>
      </c>
    </row>
    <row r="8" spans="1:8" ht="15.75" customHeight="1">
      <c r="A8" s="547"/>
      <c r="B8" s="584"/>
      <c r="C8" s="536"/>
      <c r="D8" s="536"/>
      <c r="E8" s="536"/>
      <c r="F8" s="536"/>
      <c r="G8" s="536"/>
      <c r="H8" s="536"/>
    </row>
    <row r="9" spans="1:8" ht="15.75" customHeight="1" thickBot="1">
      <c r="A9" s="548"/>
      <c r="B9" s="585"/>
      <c r="C9" s="550"/>
      <c r="D9" s="550"/>
      <c r="E9" s="550"/>
      <c r="F9" s="550"/>
      <c r="G9" s="550"/>
      <c r="H9" s="550"/>
    </row>
    <row r="10" spans="1:8" ht="15.75" customHeight="1" thickBot="1">
      <c r="A10" s="71">
        <v>1</v>
      </c>
      <c r="B10" s="72">
        <v>2</v>
      </c>
      <c r="C10" s="337">
        <v>3</v>
      </c>
      <c r="D10" s="72">
        <v>4</v>
      </c>
      <c r="E10" s="338">
        <v>5</v>
      </c>
      <c r="F10" s="339">
        <v>6</v>
      </c>
      <c r="G10" s="338">
        <v>7</v>
      </c>
      <c r="H10" s="339">
        <v>8</v>
      </c>
    </row>
    <row r="11" spans="1:8" ht="15.75" customHeight="1">
      <c r="A11" s="13">
        <v>1</v>
      </c>
      <c r="B11" s="14" t="s">
        <v>13</v>
      </c>
      <c r="C11" s="340">
        <v>1</v>
      </c>
      <c r="D11" s="341">
        <v>5</v>
      </c>
      <c r="E11" s="340"/>
      <c r="F11" s="340"/>
      <c r="G11" s="340">
        <v>45</v>
      </c>
      <c r="H11" s="342">
        <v>131</v>
      </c>
    </row>
    <row r="12" spans="1:8" ht="15.75" customHeight="1" thickBot="1">
      <c r="A12" s="17"/>
      <c r="B12" s="18" t="s">
        <v>14</v>
      </c>
      <c r="C12" s="343">
        <v>1</v>
      </c>
      <c r="D12" s="344">
        <v>1</v>
      </c>
      <c r="E12" s="343"/>
      <c r="F12" s="343"/>
      <c r="G12" s="343">
        <v>45</v>
      </c>
      <c r="H12" s="345">
        <v>57</v>
      </c>
    </row>
    <row r="13" spans="1:9" ht="15.75" customHeight="1">
      <c r="A13" s="13">
        <v>2</v>
      </c>
      <c r="B13" s="380" t="s">
        <v>15</v>
      </c>
      <c r="C13" s="74">
        <v>4</v>
      </c>
      <c r="D13" s="74">
        <v>10</v>
      </c>
      <c r="E13" s="74"/>
      <c r="F13" s="74"/>
      <c r="G13" s="74">
        <v>111</v>
      </c>
      <c r="H13" s="277">
        <v>592</v>
      </c>
      <c r="I13" s="384"/>
    </row>
    <row r="14" spans="1:9" ht="15.75" customHeight="1" thickBot="1">
      <c r="A14" s="98"/>
      <c r="B14" s="385" t="s">
        <v>14</v>
      </c>
      <c r="C14" s="99">
        <v>2</v>
      </c>
      <c r="D14" s="99">
        <v>2</v>
      </c>
      <c r="E14" s="99"/>
      <c r="F14" s="99"/>
      <c r="G14" s="99">
        <v>87</v>
      </c>
      <c r="H14" s="353">
        <v>109</v>
      </c>
      <c r="I14" s="440"/>
    </row>
    <row r="15" spans="1:9" ht="15.75">
      <c r="A15" s="23">
        <v>3</v>
      </c>
      <c r="B15" s="24" t="s">
        <v>16</v>
      </c>
      <c r="C15" s="24">
        <v>3</v>
      </c>
      <c r="D15" s="24"/>
      <c r="E15" s="24"/>
      <c r="F15" s="24"/>
      <c r="G15" s="24">
        <v>104</v>
      </c>
      <c r="H15" s="354"/>
      <c r="I15" s="441"/>
    </row>
    <row r="16" spans="1:9" ht="16.5" thickBot="1">
      <c r="A16" s="21"/>
      <c r="B16" s="22" t="s">
        <v>17</v>
      </c>
      <c r="C16" s="22"/>
      <c r="D16" s="22"/>
      <c r="E16" s="22"/>
      <c r="F16" s="22"/>
      <c r="G16" s="22"/>
      <c r="H16" s="352"/>
      <c r="I16" s="440"/>
    </row>
    <row r="17" spans="1:9" ht="15.75">
      <c r="A17" s="25">
        <v>4</v>
      </c>
      <c r="B17" s="381" t="s">
        <v>19</v>
      </c>
      <c r="C17" s="26">
        <v>3</v>
      </c>
      <c r="D17" s="26">
        <v>4</v>
      </c>
      <c r="E17" s="26"/>
      <c r="F17" s="26">
        <v>1</v>
      </c>
      <c r="G17" s="26">
        <v>39</v>
      </c>
      <c r="H17" s="371">
        <v>70</v>
      </c>
      <c r="I17" s="442"/>
    </row>
    <row r="18" spans="1:9" ht="15.75">
      <c r="A18" s="27">
        <v>5</v>
      </c>
      <c r="B18" s="381" t="s">
        <v>18</v>
      </c>
      <c r="C18" s="28">
        <v>3</v>
      </c>
      <c r="D18" s="28">
        <v>2</v>
      </c>
      <c r="E18" s="28"/>
      <c r="F18" s="28"/>
      <c r="G18" s="28">
        <v>39</v>
      </c>
      <c r="H18" s="372">
        <v>68</v>
      </c>
      <c r="I18" s="443"/>
    </row>
    <row r="19" spans="1:9" ht="15.75">
      <c r="A19" s="25">
        <v>6</v>
      </c>
      <c r="B19" s="363" t="s">
        <v>22</v>
      </c>
      <c r="C19" s="28"/>
      <c r="D19" s="28"/>
      <c r="E19" s="28"/>
      <c r="F19" s="28"/>
      <c r="G19" s="28"/>
      <c r="H19" s="372"/>
      <c r="I19" s="443"/>
    </row>
    <row r="20" spans="1:9" ht="15.75">
      <c r="A20" s="25">
        <v>7</v>
      </c>
      <c r="B20" s="363" t="s">
        <v>25</v>
      </c>
      <c r="C20" s="28"/>
      <c r="D20" s="28"/>
      <c r="E20" s="28"/>
      <c r="F20" s="28"/>
      <c r="G20" s="28"/>
      <c r="H20" s="372"/>
      <c r="I20" s="443"/>
    </row>
    <row r="21" spans="1:9" ht="15.75">
      <c r="A21" s="25">
        <v>8</v>
      </c>
      <c r="B21" s="363" t="s">
        <v>26</v>
      </c>
      <c r="C21" s="28">
        <v>2</v>
      </c>
      <c r="D21" s="28"/>
      <c r="E21" s="28"/>
      <c r="F21" s="28"/>
      <c r="G21" s="28">
        <v>28</v>
      </c>
      <c r="H21" s="372"/>
      <c r="I21" s="443"/>
    </row>
    <row r="22" spans="1:9" ht="15.75">
      <c r="A22" s="27">
        <v>9</v>
      </c>
      <c r="B22" s="363" t="s">
        <v>27</v>
      </c>
      <c r="C22" s="28">
        <v>1</v>
      </c>
      <c r="D22" s="28"/>
      <c r="E22" s="28"/>
      <c r="F22" s="28"/>
      <c r="G22" s="28">
        <v>21</v>
      </c>
      <c r="H22" s="372"/>
      <c r="I22" s="443"/>
    </row>
    <row r="23" spans="1:9" ht="15.75">
      <c r="A23" s="25">
        <v>10</v>
      </c>
      <c r="B23" s="363" t="s">
        <v>30</v>
      </c>
      <c r="C23" s="28">
        <v>2</v>
      </c>
      <c r="D23" s="28"/>
      <c r="E23" s="28"/>
      <c r="F23" s="28"/>
      <c r="G23" s="28">
        <v>28</v>
      </c>
      <c r="H23" s="372"/>
      <c r="I23" s="443"/>
    </row>
    <row r="24" spans="1:9" ht="15.75">
      <c r="A24" s="25">
        <v>11</v>
      </c>
      <c r="B24" s="363" t="s">
        <v>23</v>
      </c>
      <c r="C24" s="28"/>
      <c r="D24" s="28"/>
      <c r="E24" s="28"/>
      <c r="F24" s="28"/>
      <c r="G24" s="28"/>
      <c r="H24" s="372"/>
      <c r="I24" s="443"/>
    </row>
    <row r="25" spans="1:9" ht="15.75">
      <c r="A25" s="25">
        <v>12</v>
      </c>
      <c r="B25" s="363" t="s">
        <v>32</v>
      </c>
      <c r="C25" s="28"/>
      <c r="D25" s="28"/>
      <c r="E25" s="28"/>
      <c r="F25" s="28"/>
      <c r="G25" s="28"/>
      <c r="H25" s="372"/>
      <c r="I25" s="443"/>
    </row>
    <row r="26" spans="1:9" ht="15.75">
      <c r="A26" s="27">
        <v>13</v>
      </c>
      <c r="B26" s="363" t="s">
        <v>31</v>
      </c>
      <c r="C26" s="28"/>
      <c r="D26" s="28">
        <v>2</v>
      </c>
      <c r="E26" s="28"/>
      <c r="F26" s="28"/>
      <c r="G26" s="28"/>
      <c r="H26" s="372">
        <v>21</v>
      </c>
      <c r="I26" s="443"/>
    </row>
    <row r="27" spans="1:9" ht="15.75">
      <c r="A27" s="25">
        <v>14</v>
      </c>
      <c r="B27" s="363" t="s">
        <v>24</v>
      </c>
      <c r="C27" s="28"/>
      <c r="D27" s="28"/>
      <c r="E27" s="28"/>
      <c r="F27" s="28"/>
      <c r="G27" s="28"/>
      <c r="H27" s="372"/>
      <c r="I27" s="443"/>
    </row>
    <row r="28" spans="1:9" ht="15.75">
      <c r="A28" s="25">
        <v>15</v>
      </c>
      <c r="B28" s="363" t="s">
        <v>29</v>
      </c>
      <c r="C28" s="28"/>
      <c r="D28" s="28"/>
      <c r="E28" s="28"/>
      <c r="F28" s="28"/>
      <c r="G28" s="28"/>
      <c r="H28" s="372"/>
      <c r="I28" s="443"/>
    </row>
    <row r="29" spans="1:9" ht="15.75">
      <c r="A29" s="25">
        <v>16</v>
      </c>
      <c r="B29" s="363" t="s">
        <v>34</v>
      </c>
      <c r="C29" s="28"/>
      <c r="D29" s="28"/>
      <c r="E29" s="28"/>
      <c r="F29" s="28"/>
      <c r="G29" s="28"/>
      <c r="H29" s="372"/>
      <c r="I29" s="443"/>
    </row>
    <row r="30" spans="1:9" ht="15.75">
      <c r="A30" s="27">
        <v>17</v>
      </c>
      <c r="B30" s="363" t="s">
        <v>33</v>
      </c>
      <c r="C30" s="28"/>
      <c r="D30" s="28"/>
      <c r="E30" s="28"/>
      <c r="F30" s="28"/>
      <c r="G30" s="28"/>
      <c r="H30" s="372"/>
      <c r="I30" s="443"/>
    </row>
    <row r="31" spans="1:9" ht="15.75">
      <c r="A31" s="25">
        <v>18</v>
      </c>
      <c r="B31" s="363" t="s">
        <v>39</v>
      </c>
      <c r="C31" s="28"/>
      <c r="D31" s="28"/>
      <c r="E31" s="28"/>
      <c r="F31" s="28"/>
      <c r="G31" s="28"/>
      <c r="H31" s="372"/>
      <c r="I31" s="443"/>
    </row>
    <row r="32" spans="1:9" ht="15.75">
      <c r="A32" s="25">
        <v>19</v>
      </c>
      <c r="B32" s="363" t="s">
        <v>28</v>
      </c>
      <c r="C32" s="28"/>
      <c r="D32" s="28"/>
      <c r="E32" s="28"/>
      <c r="F32" s="28"/>
      <c r="G32" s="28"/>
      <c r="H32" s="372"/>
      <c r="I32" s="443"/>
    </row>
    <row r="33" spans="1:9" ht="15.75">
      <c r="A33" s="27">
        <v>20</v>
      </c>
      <c r="B33" s="66" t="s">
        <v>70</v>
      </c>
      <c r="C33" s="28"/>
      <c r="D33" s="28"/>
      <c r="E33" s="28"/>
      <c r="F33" s="28"/>
      <c r="G33" s="28"/>
      <c r="H33" s="372"/>
      <c r="I33" s="443"/>
    </row>
    <row r="34" spans="1:9" ht="16.5" thickBot="1">
      <c r="A34" s="98">
        <v>21</v>
      </c>
      <c r="B34" s="364" t="s">
        <v>21</v>
      </c>
      <c r="C34" s="99"/>
      <c r="D34" s="99">
        <v>1</v>
      </c>
      <c r="E34" s="99"/>
      <c r="F34" s="99"/>
      <c r="G34" s="99"/>
      <c r="H34" s="353">
        <v>10</v>
      </c>
      <c r="I34" s="444"/>
    </row>
    <row r="35" spans="1:9" ht="16.5" thickBot="1">
      <c r="A35" s="448">
        <v>22</v>
      </c>
      <c r="B35" s="369" t="s">
        <v>98</v>
      </c>
      <c r="C35" s="369">
        <f aca="true" t="shared" si="0" ref="C35:H35">SUM(C36:C41)</f>
        <v>2</v>
      </c>
      <c r="D35" s="369">
        <f t="shared" si="0"/>
        <v>2</v>
      </c>
      <c r="E35" s="369"/>
      <c r="F35" s="369"/>
      <c r="G35" s="369">
        <f t="shared" si="0"/>
        <v>66</v>
      </c>
      <c r="H35" s="370">
        <f t="shared" si="0"/>
        <v>130</v>
      </c>
      <c r="I35" s="445"/>
    </row>
    <row r="36" spans="1:9" ht="15.75">
      <c r="A36" s="25"/>
      <c r="B36" s="365" t="s">
        <v>150</v>
      </c>
      <c r="C36" s="26">
        <v>1</v>
      </c>
      <c r="D36" s="26">
        <v>1</v>
      </c>
      <c r="E36" s="26"/>
      <c r="F36" s="26"/>
      <c r="G36" s="26">
        <v>16</v>
      </c>
      <c r="H36" s="371">
        <v>57</v>
      </c>
      <c r="I36" s="442"/>
    </row>
    <row r="37" spans="1:9" ht="15.75">
      <c r="A37" s="27"/>
      <c r="B37" s="366" t="s">
        <v>101</v>
      </c>
      <c r="C37" s="28"/>
      <c r="D37" s="28"/>
      <c r="E37" s="28"/>
      <c r="F37" s="28"/>
      <c r="G37" s="28"/>
      <c r="H37" s="372"/>
      <c r="I37" s="443"/>
    </row>
    <row r="38" spans="1:9" ht="15.75">
      <c r="A38" s="27"/>
      <c r="B38" s="367" t="s">
        <v>100</v>
      </c>
      <c r="C38" s="28">
        <v>1</v>
      </c>
      <c r="D38" s="28">
        <v>1</v>
      </c>
      <c r="E38" s="28"/>
      <c r="F38" s="28"/>
      <c r="G38" s="28">
        <v>50</v>
      </c>
      <c r="H38" s="372">
        <v>73</v>
      </c>
      <c r="I38" s="443"/>
    </row>
    <row r="39" spans="1:9" ht="15.75">
      <c r="A39" s="27"/>
      <c r="B39" s="363" t="s">
        <v>99</v>
      </c>
      <c r="C39" s="28"/>
      <c r="D39" s="28"/>
      <c r="E39" s="28"/>
      <c r="F39" s="28"/>
      <c r="G39" s="28"/>
      <c r="H39" s="372"/>
      <c r="I39" s="443"/>
    </row>
    <row r="40" spans="1:9" ht="15.75">
      <c r="A40" s="98"/>
      <c r="B40" s="363" t="s">
        <v>102</v>
      </c>
      <c r="C40" s="28"/>
      <c r="D40" s="28"/>
      <c r="E40" s="28"/>
      <c r="F40" s="28"/>
      <c r="G40" s="28"/>
      <c r="H40" s="372"/>
      <c r="I40" s="443"/>
    </row>
    <row r="41" spans="1:9" ht="16.5" thickBot="1">
      <c r="A41" s="21"/>
      <c r="B41" s="368" t="s">
        <v>103</v>
      </c>
      <c r="C41" s="99"/>
      <c r="D41" s="99"/>
      <c r="E41" s="99"/>
      <c r="F41" s="99"/>
      <c r="G41" s="99"/>
      <c r="H41" s="353"/>
      <c r="I41" s="444"/>
    </row>
    <row r="42" spans="1:9" ht="16.5" thickBot="1">
      <c r="A42" s="515" t="s">
        <v>35</v>
      </c>
      <c r="B42" s="586"/>
      <c r="C42" s="461">
        <f aca="true" t="shared" si="1" ref="C42:H42">C11+C13+C15+SUM(C17:C34)+C35</f>
        <v>21</v>
      </c>
      <c r="D42" s="461">
        <f t="shared" si="1"/>
        <v>26</v>
      </c>
      <c r="E42" s="461">
        <f t="shared" si="1"/>
        <v>0</v>
      </c>
      <c r="F42" s="461">
        <f t="shared" si="1"/>
        <v>1</v>
      </c>
      <c r="G42" s="461">
        <f t="shared" si="1"/>
        <v>481</v>
      </c>
      <c r="H42" s="131">
        <f t="shared" si="1"/>
        <v>1022</v>
      </c>
      <c r="I42" s="445"/>
    </row>
    <row r="44" ht="15.75">
      <c r="A44" s="8" t="s">
        <v>202</v>
      </c>
    </row>
  </sheetData>
  <mergeCells count="14">
    <mergeCell ref="E7:E9"/>
    <mergeCell ref="F7:F9"/>
    <mergeCell ref="G7:G9"/>
    <mergeCell ref="A42:B42"/>
    <mergeCell ref="H7:H9"/>
    <mergeCell ref="A3:H3"/>
    <mergeCell ref="A5:A9"/>
    <mergeCell ref="B5:B9"/>
    <mergeCell ref="C5:F5"/>
    <mergeCell ref="G5:H6"/>
    <mergeCell ref="C6:D6"/>
    <mergeCell ref="E6:F6"/>
    <mergeCell ref="C7:C9"/>
    <mergeCell ref="D7:D9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workbookViewId="0" topLeftCell="A1">
      <selection activeCell="R10" sqref="R10"/>
    </sheetView>
  </sheetViews>
  <sheetFormatPr defaultColWidth="9.140625" defaultRowHeight="15.75" customHeight="1"/>
  <cols>
    <col min="1" max="1" width="5.57421875" style="1" customWidth="1"/>
    <col min="2" max="2" width="24.140625" style="1" bestFit="1" customWidth="1"/>
    <col min="3" max="3" width="12.57421875" style="1" customWidth="1"/>
    <col min="4" max="4" width="12.140625" style="1" customWidth="1"/>
    <col min="5" max="5" width="13.00390625" style="1" customWidth="1"/>
    <col min="6" max="6" width="11.28125" style="1" customWidth="1"/>
    <col min="7" max="7" width="9.8515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28125" style="1" customWidth="1"/>
    <col min="14" max="14" width="11.28125" style="1" customWidth="1"/>
    <col min="15" max="16384" width="7.8515625" style="1" customWidth="1"/>
  </cols>
  <sheetData>
    <row r="1" ht="15.75" customHeight="1">
      <c r="N1" s="3" t="s">
        <v>197</v>
      </c>
    </row>
    <row r="2" spans="1:14" ht="15.75" customHeight="1">
      <c r="A2" s="573" t="s">
        <v>107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ht="15.75" customHeight="1" thickBot="1">
      <c r="A3" s="113"/>
      <c r="H3" s="113"/>
      <c r="I3" s="113"/>
      <c r="J3" s="113"/>
      <c r="K3" s="113"/>
      <c r="L3" s="113"/>
      <c r="M3" s="113"/>
      <c r="N3" s="161" t="s">
        <v>108</v>
      </c>
    </row>
    <row r="4" spans="1:14" ht="16.5" customHeight="1" thickBot="1">
      <c r="A4" s="546" t="s">
        <v>40</v>
      </c>
      <c r="B4" s="546" t="s">
        <v>7</v>
      </c>
      <c r="C4" s="535" t="s">
        <v>109</v>
      </c>
      <c r="D4" s="535" t="s">
        <v>110</v>
      </c>
      <c r="E4" s="588" t="s">
        <v>111</v>
      </c>
      <c r="F4" s="589"/>
      <c r="G4" s="589"/>
      <c r="H4" s="589"/>
      <c r="I4" s="589"/>
      <c r="J4" s="590"/>
      <c r="K4" s="520" t="s">
        <v>112</v>
      </c>
      <c r="L4" s="521"/>
      <c r="M4" s="588" t="s">
        <v>113</v>
      </c>
      <c r="N4" s="590"/>
    </row>
    <row r="5" spans="1:15" ht="16.5" customHeight="1" thickBot="1">
      <c r="A5" s="547"/>
      <c r="B5" s="547"/>
      <c r="C5" s="536"/>
      <c r="D5" s="536"/>
      <c r="E5" s="546" t="s">
        <v>114</v>
      </c>
      <c r="F5" s="546" t="s">
        <v>110</v>
      </c>
      <c r="G5" s="551" t="s">
        <v>115</v>
      </c>
      <c r="H5" s="519"/>
      <c r="I5" s="594" t="s">
        <v>116</v>
      </c>
      <c r="J5" s="595"/>
      <c r="K5" s="591"/>
      <c r="L5" s="592"/>
      <c r="M5" s="546" t="s">
        <v>4</v>
      </c>
      <c r="N5" s="546" t="s">
        <v>110</v>
      </c>
      <c r="O5" s="41"/>
    </row>
    <row r="6" spans="1:15" ht="16.5" customHeight="1">
      <c r="A6" s="547"/>
      <c r="B6" s="547"/>
      <c r="C6" s="536"/>
      <c r="D6" s="536"/>
      <c r="E6" s="547"/>
      <c r="F6" s="547"/>
      <c r="G6" s="546" t="s">
        <v>4</v>
      </c>
      <c r="H6" s="546" t="s">
        <v>110</v>
      </c>
      <c r="I6" s="546" t="s">
        <v>4</v>
      </c>
      <c r="J6" s="546" t="s">
        <v>110</v>
      </c>
      <c r="K6" s="546" t="s">
        <v>4</v>
      </c>
      <c r="L6" s="546" t="s">
        <v>110</v>
      </c>
      <c r="M6" s="547"/>
      <c r="N6" s="547"/>
      <c r="O6" s="41"/>
    </row>
    <row r="7" spans="1:14" ht="29.25" customHeight="1" thickBot="1">
      <c r="A7" s="548"/>
      <c r="B7" s="548"/>
      <c r="C7" s="550"/>
      <c r="D7" s="550"/>
      <c r="E7" s="548"/>
      <c r="F7" s="548"/>
      <c r="G7" s="548"/>
      <c r="H7" s="548"/>
      <c r="I7" s="548"/>
      <c r="J7" s="548"/>
      <c r="K7" s="548"/>
      <c r="L7" s="548"/>
      <c r="M7" s="548"/>
      <c r="N7" s="548"/>
    </row>
    <row r="8" spans="1:14" ht="15.75" customHeight="1" thickBot="1">
      <c r="A8" s="45">
        <v>1</v>
      </c>
      <c r="B8" s="49">
        <v>2</v>
      </c>
      <c r="C8" s="46">
        <v>3</v>
      </c>
      <c r="D8" s="49">
        <v>4</v>
      </c>
      <c r="E8" s="46">
        <v>5</v>
      </c>
      <c r="F8" s="49">
        <v>6</v>
      </c>
      <c r="G8" s="46">
        <v>7</v>
      </c>
      <c r="H8" s="49">
        <v>8</v>
      </c>
      <c r="I8" s="46">
        <v>9</v>
      </c>
      <c r="J8" s="49">
        <v>10</v>
      </c>
      <c r="K8" s="46">
        <v>11</v>
      </c>
      <c r="L8" s="49">
        <v>12</v>
      </c>
      <c r="M8" s="46">
        <v>13</v>
      </c>
      <c r="N8" s="49">
        <v>14</v>
      </c>
    </row>
    <row r="9" spans="1:15" ht="15.75" customHeight="1">
      <c r="A9" s="13">
        <v>1</v>
      </c>
      <c r="B9" s="14" t="s">
        <v>13</v>
      </c>
      <c r="C9" s="50">
        <v>489</v>
      </c>
      <c r="D9" s="50">
        <v>477</v>
      </c>
      <c r="E9" s="50">
        <v>483.7</v>
      </c>
      <c r="F9" s="50">
        <v>471.7</v>
      </c>
      <c r="G9" s="50">
        <v>152.3</v>
      </c>
      <c r="H9" s="50">
        <v>142</v>
      </c>
      <c r="I9" s="50">
        <v>331.4</v>
      </c>
      <c r="J9" s="50">
        <v>329.7</v>
      </c>
      <c r="K9" s="50">
        <v>124.7</v>
      </c>
      <c r="L9" s="50">
        <v>124.6</v>
      </c>
      <c r="M9" s="50">
        <v>5.3</v>
      </c>
      <c r="N9" s="52">
        <v>5.3</v>
      </c>
      <c r="O9" s="5"/>
    </row>
    <row r="10" spans="1:15" ht="15.75" customHeight="1">
      <c r="A10" s="62">
        <v>2</v>
      </c>
      <c r="B10" s="386" t="s">
        <v>15</v>
      </c>
      <c r="C10" s="36">
        <v>450.3</v>
      </c>
      <c r="D10" s="36">
        <v>403.9</v>
      </c>
      <c r="E10" s="36">
        <v>412.6</v>
      </c>
      <c r="F10" s="36">
        <v>379.6</v>
      </c>
      <c r="G10" s="36">
        <v>99.5</v>
      </c>
      <c r="H10" s="36">
        <v>99.5</v>
      </c>
      <c r="I10" s="36">
        <v>313.1</v>
      </c>
      <c r="J10" s="36">
        <v>280.1</v>
      </c>
      <c r="K10" s="36">
        <v>63.6</v>
      </c>
      <c r="L10" s="36">
        <v>17.4</v>
      </c>
      <c r="M10" s="36">
        <v>37.7</v>
      </c>
      <c r="N10" s="57">
        <v>24.3</v>
      </c>
      <c r="O10" s="5"/>
    </row>
    <row r="11" spans="1:15" ht="15.75" customHeight="1">
      <c r="A11" s="27">
        <v>3</v>
      </c>
      <c r="B11" s="363" t="s">
        <v>16</v>
      </c>
      <c r="C11" s="36">
        <v>223</v>
      </c>
      <c r="D11" s="36">
        <v>209</v>
      </c>
      <c r="E11" s="36">
        <v>205</v>
      </c>
      <c r="F11" s="36">
        <v>192</v>
      </c>
      <c r="G11" s="36">
        <v>48</v>
      </c>
      <c r="H11" s="36">
        <v>48</v>
      </c>
      <c r="I11" s="36">
        <v>158</v>
      </c>
      <c r="J11" s="36">
        <v>144</v>
      </c>
      <c r="K11" s="36">
        <v>12</v>
      </c>
      <c r="L11" s="36">
        <v>8</v>
      </c>
      <c r="M11" s="36">
        <v>17</v>
      </c>
      <c r="N11" s="57">
        <v>17</v>
      </c>
      <c r="O11" s="5"/>
    </row>
    <row r="12" spans="1:14" ht="15.75" customHeight="1">
      <c r="A12" s="25">
        <v>4</v>
      </c>
      <c r="B12" s="363" t="s">
        <v>19</v>
      </c>
      <c r="C12" s="105">
        <v>315.82</v>
      </c>
      <c r="D12" s="105">
        <v>262.99</v>
      </c>
      <c r="E12" s="105">
        <v>289.25</v>
      </c>
      <c r="F12" s="105">
        <v>243.35</v>
      </c>
      <c r="G12" s="105">
        <v>83.22</v>
      </c>
      <c r="H12" s="105">
        <v>74.59</v>
      </c>
      <c r="I12" s="105">
        <v>206.03</v>
      </c>
      <c r="J12" s="105">
        <v>168.76</v>
      </c>
      <c r="K12" s="105">
        <v>60.38</v>
      </c>
      <c r="L12" s="105">
        <v>48.79</v>
      </c>
      <c r="M12" s="105">
        <v>26.56</v>
      </c>
      <c r="N12" s="288">
        <v>19.64</v>
      </c>
    </row>
    <row r="13" spans="1:14" ht="15.75" customHeight="1">
      <c r="A13" s="27">
        <v>5</v>
      </c>
      <c r="B13" s="381" t="s">
        <v>18</v>
      </c>
      <c r="C13" s="105">
        <v>174.2</v>
      </c>
      <c r="D13" s="105">
        <v>160</v>
      </c>
      <c r="E13" s="105">
        <v>165.7</v>
      </c>
      <c r="F13" s="105">
        <v>153.5</v>
      </c>
      <c r="G13" s="105">
        <v>59.4</v>
      </c>
      <c r="H13" s="105">
        <v>56.3</v>
      </c>
      <c r="I13" s="105">
        <v>106.3</v>
      </c>
      <c r="J13" s="105">
        <v>97.2</v>
      </c>
      <c r="K13" s="105">
        <v>1.6</v>
      </c>
      <c r="L13" s="105">
        <v>1.6</v>
      </c>
      <c r="M13" s="105">
        <v>5.8</v>
      </c>
      <c r="N13" s="288">
        <v>3.9</v>
      </c>
    </row>
    <row r="14" spans="1:14" ht="15.75" customHeight="1">
      <c r="A14" s="25">
        <v>6</v>
      </c>
      <c r="B14" s="363" t="s">
        <v>22</v>
      </c>
      <c r="C14" s="105">
        <v>57.3</v>
      </c>
      <c r="D14" s="105">
        <v>31.6</v>
      </c>
      <c r="E14" s="105">
        <v>56.5</v>
      </c>
      <c r="F14" s="105">
        <v>30.9</v>
      </c>
      <c r="G14" s="105">
        <v>11.6</v>
      </c>
      <c r="H14" s="105">
        <v>11.6</v>
      </c>
      <c r="I14" s="105">
        <v>44.9</v>
      </c>
      <c r="J14" s="105">
        <v>19.3</v>
      </c>
      <c r="K14" s="105"/>
      <c r="L14" s="105"/>
      <c r="M14" s="105">
        <v>0.8</v>
      </c>
      <c r="N14" s="288">
        <v>0.7</v>
      </c>
    </row>
    <row r="15" spans="1:14" ht="15.75" customHeight="1">
      <c r="A15" s="25">
        <v>7</v>
      </c>
      <c r="B15" s="363" t="s">
        <v>25</v>
      </c>
      <c r="C15" s="105">
        <v>39.2</v>
      </c>
      <c r="D15" s="105">
        <v>39.2</v>
      </c>
      <c r="E15" s="105">
        <v>39.2</v>
      </c>
      <c r="F15" s="105">
        <v>39.2</v>
      </c>
      <c r="G15" s="105">
        <v>5.7</v>
      </c>
      <c r="H15" s="105">
        <v>5.7</v>
      </c>
      <c r="I15" s="105">
        <v>33.5</v>
      </c>
      <c r="J15" s="105">
        <v>33.5</v>
      </c>
      <c r="K15" s="105"/>
      <c r="L15" s="105"/>
      <c r="M15" s="105"/>
      <c r="N15" s="288"/>
    </row>
    <row r="16" spans="1:14" ht="15.75" customHeight="1">
      <c r="A16" s="25">
        <v>8</v>
      </c>
      <c r="B16" s="363" t="s">
        <v>26</v>
      </c>
      <c r="C16" s="105">
        <v>47.1</v>
      </c>
      <c r="D16" s="105">
        <v>46.3</v>
      </c>
      <c r="E16" s="105">
        <v>41.8</v>
      </c>
      <c r="F16" s="105">
        <v>35.4</v>
      </c>
      <c r="G16" s="36" t="s">
        <v>144</v>
      </c>
      <c r="H16" s="36" t="s">
        <v>144</v>
      </c>
      <c r="I16" s="36" t="s">
        <v>144</v>
      </c>
      <c r="J16" s="36" t="s">
        <v>144</v>
      </c>
      <c r="K16" s="36" t="s">
        <v>144</v>
      </c>
      <c r="L16" s="105">
        <v>8.8</v>
      </c>
      <c r="M16" s="105">
        <v>5.3</v>
      </c>
      <c r="N16" s="288">
        <v>3.3</v>
      </c>
    </row>
    <row r="17" spans="1:14" ht="15.75" customHeight="1">
      <c r="A17" s="27">
        <v>9</v>
      </c>
      <c r="B17" s="363" t="s">
        <v>27</v>
      </c>
      <c r="C17" s="105">
        <v>66.2</v>
      </c>
      <c r="D17" s="105">
        <v>38.6</v>
      </c>
      <c r="E17" s="105">
        <v>66.2</v>
      </c>
      <c r="F17" s="105">
        <v>38.6</v>
      </c>
      <c r="G17" s="105">
        <v>16.7</v>
      </c>
      <c r="H17" s="105">
        <v>14.7</v>
      </c>
      <c r="I17" s="105">
        <v>49.4</v>
      </c>
      <c r="J17" s="105">
        <v>26.1</v>
      </c>
      <c r="K17" s="105">
        <v>18.7</v>
      </c>
      <c r="L17" s="105">
        <v>2.3</v>
      </c>
      <c r="M17" s="105"/>
      <c r="N17" s="288"/>
    </row>
    <row r="18" spans="1:14" ht="15.75" customHeight="1">
      <c r="A18" s="25">
        <v>10</v>
      </c>
      <c r="B18" s="363" t="s">
        <v>30</v>
      </c>
      <c r="C18" s="105">
        <v>28</v>
      </c>
      <c r="D18" s="105">
        <v>24.3</v>
      </c>
      <c r="E18" s="105">
        <v>27.5</v>
      </c>
      <c r="F18" s="105">
        <v>23.9</v>
      </c>
      <c r="G18" s="105">
        <v>3.5</v>
      </c>
      <c r="H18" s="105">
        <v>3.5</v>
      </c>
      <c r="I18" s="105">
        <v>24</v>
      </c>
      <c r="J18" s="105">
        <v>20.1</v>
      </c>
      <c r="K18" s="105">
        <v>8</v>
      </c>
      <c r="L18" s="105">
        <v>7.2</v>
      </c>
      <c r="M18" s="105">
        <v>0.5</v>
      </c>
      <c r="N18" s="288">
        <v>0.4</v>
      </c>
    </row>
    <row r="19" spans="1:14" ht="15.75" customHeight="1">
      <c r="A19" s="25">
        <v>11</v>
      </c>
      <c r="B19" s="363" t="s">
        <v>23</v>
      </c>
      <c r="C19" s="105">
        <v>41.8</v>
      </c>
      <c r="D19" s="105">
        <v>17.1</v>
      </c>
      <c r="E19" s="105">
        <v>40.5</v>
      </c>
      <c r="F19" s="105">
        <v>17.1</v>
      </c>
      <c r="G19" s="105">
        <v>15.8</v>
      </c>
      <c r="H19" s="105">
        <v>9.4</v>
      </c>
      <c r="I19" s="105">
        <v>24.5</v>
      </c>
      <c r="J19" s="105">
        <v>8.4</v>
      </c>
      <c r="K19" s="105">
        <v>9.2</v>
      </c>
      <c r="L19" s="105">
        <v>4.3</v>
      </c>
      <c r="M19" s="105">
        <v>1.2</v>
      </c>
      <c r="N19" s="288">
        <v>0</v>
      </c>
    </row>
    <row r="20" spans="1:14" ht="15.75" customHeight="1">
      <c r="A20" s="25">
        <v>12</v>
      </c>
      <c r="B20" s="363" t="s">
        <v>32</v>
      </c>
      <c r="C20" s="105">
        <v>23.92</v>
      </c>
      <c r="D20" s="105">
        <v>23.92</v>
      </c>
      <c r="E20" s="105">
        <v>23.92</v>
      </c>
      <c r="F20" s="105">
        <v>23.92</v>
      </c>
      <c r="G20" s="105">
        <v>13.59</v>
      </c>
      <c r="H20" s="105">
        <v>13.59</v>
      </c>
      <c r="I20" s="105">
        <v>10.33</v>
      </c>
      <c r="J20" s="105">
        <v>10.33</v>
      </c>
      <c r="K20" s="105"/>
      <c r="L20" s="105"/>
      <c r="M20" s="105"/>
      <c r="N20" s="288"/>
    </row>
    <row r="21" spans="1:14" ht="15.75" customHeight="1">
      <c r="A21" s="27">
        <v>13</v>
      </c>
      <c r="B21" s="363" t="s">
        <v>31</v>
      </c>
      <c r="C21" s="105">
        <v>28.048</v>
      </c>
      <c r="D21" s="105">
        <v>16.6</v>
      </c>
      <c r="E21" s="105">
        <v>28.05</v>
      </c>
      <c r="F21" s="105">
        <v>16.614</v>
      </c>
      <c r="G21" s="105">
        <v>13.589</v>
      </c>
      <c r="H21" s="105">
        <v>11.54</v>
      </c>
      <c r="I21" s="105">
        <v>14.5</v>
      </c>
      <c r="J21" s="105">
        <v>5.074</v>
      </c>
      <c r="K21" s="105">
        <v>5.625</v>
      </c>
      <c r="L21" s="105">
        <v>5.625</v>
      </c>
      <c r="M21" s="105"/>
      <c r="N21" s="288"/>
    </row>
    <row r="22" spans="1:14" ht="15.75" customHeight="1">
      <c r="A22" s="25">
        <v>14</v>
      </c>
      <c r="B22" s="363" t="s">
        <v>24</v>
      </c>
      <c r="C22" s="105">
        <v>21.5</v>
      </c>
      <c r="D22" s="105">
        <v>16.7</v>
      </c>
      <c r="E22" s="105">
        <v>21.5</v>
      </c>
      <c r="F22" s="105">
        <v>16.7</v>
      </c>
      <c r="G22" s="105">
        <v>11.1</v>
      </c>
      <c r="H22" s="105">
        <v>10.5</v>
      </c>
      <c r="I22" s="105">
        <v>10.4</v>
      </c>
      <c r="J22" s="105">
        <v>6.2</v>
      </c>
      <c r="K22" s="105">
        <v>11.7</v>
      </c>
      <c r="L22" s="105">
        <v>9.7</v>
      </c>
      <c r="M22" s="105"/>
      <c r="N22" s="288"/>
    </row>
    <row r="23" spans="1:14" ht="15.75" customHeight="1">
      <c r="A23" s="25">
        <v>15</v>
      </c>
      <c r="B23" s="363" t="s">
        <v>29</v>
      </c>
      <c r="C23" s="105">
        <v>22.8</v>
      </c>
      <c r="D23" s="105">
        <v>22.6</v>
      </c>
      <c r="E23" s="105">
        <v>22.8</v>
      </c>
      <c r="F23" s="105">
        <v>22.6</v>
      </c>
      <c r="G23" s="36" t="s">
        <v>144</v>
      </c>
      <c r="H23" s="36" t="s">
        <v>144</v>
      </c>
      <c r="I23" s="36" t="s">
        <v>144</v>
      </c>
      <c r="J23" s="36" t="s">
        <v>144</v>
      </c>
      <c r="K23" s="36" t="s">
        <v>144</v>
      </c>
      <c r="L23" s="112" t="s">
        <v>144</v>
      </c>
      <c r="M23" s="105">
        <v>2.9</v>
      </c>
      <c r="N23" s="288">
        <v>2.9</v>
      </c>
    </row>
    <row r="24" spans="1:14" ht="15.75" customHeight="1">
      <c r="A24" s="25">
        <v>16</v>
      </c>
      <c r="B24" s="363" t="s">
        <v>34</v>
      </c>
      <c r="C24" s="105">
        <v>24.8</v>
      </c>
      <c r="D24" s="105">
        <v>17.9</v>
      </c>
      <c r="E24" s="105">
        <v>24.1</v>
      </c>
      <c r="F24" s="105">
        <v>17.5</v>
      </c>
      <c r="G24" s="105">
        <v>8.8</v>
      </c>
      <c r="H24" s="105">
        <v>7.6</v>
      </c>
      <c r="I24" s="105">
        <v>15.3</v>
      </c>
      <c r="J24" s="105">
        <v>9.9</v>
      </c>
      <c r="K24" s="105">
        <v>1.4</v>
      </c>
      <c r="L24" s="105">
        <v>1.1</v>
      </c>
      <c r="M24" s="105">
        <v>0.7</v>
      </c>
      <c r="N24" s="288">
        <v>0.4</v>
      </c>
    </row>
    <row r="25" spans="1:14" ht="15.75" customHeight="1">
      <c r="A25" s="27">
        <v>17</v>
      </c>
      <c r="B25" s="363" t="s">
        <v>33</v>
      </c>
      <c r="C25" s="105">
        <v>18.5</v>
      </c>
      <c r="D25" s="105">
        <v>14.2</v>
      </c>
      <c r="E25" s="105">
        <v>18.5</v>
      </c>
      <c r="F25" s="105">
        <v>14.2</v>
      </c>
      <c r="G25" s="105">
        <v>8.2</v>
      </c>
      <c r="H25" s="105">
        <v>7.8</v>
      </c>
      <c r="I25" s="105">
        <v>10.3</v>
      </c>
      <c r="J25" s="105">
        <v>6.4</v>
      </c>
      <c r="K25" s="105">
        <v>10.9</v>
      </c>
      <c r="L25" s="105">
        <v>9.3</v>
      </c>
      <c r="M25" s="105"/>
      <c r="N25" s="288"/>
    </row>
    <row r="26" spans="1:14" ht="15.75" customHeight="1">
      <c r="A26" s="25">
        <v>18</v>
      </c>
      <c r="B26" s="363" t="s">
        <v>39</v>
      </c>
      <c r="C26" s="105">
        <v>14.3</v>
      </c>
      <c r="D26" s="105">
        <v>8.5</v>
      </c>
      <c r="E26" s="105">
        <v>14.3</v>
      </c>
      <c r="F26" s="105">
        <v>8.5</v>
      </c>
      <c r="G26" s="105">
        <v>5</v>
      </c>
      <c r="H26" s="105">
        <v>4.8</v>
      </c>
      <c r="I26" s="105">
        <v>9.3</v>
      </c>
      <c r="J26" s="105">
        <v>3.7</v>
      </c>
      <c r="K26" s="105">
        <v>12.2</v>
      </c>
      <c r="L26" s="105">
        <v>6.7</v>
      </c>
      <c r="M26" s="105"/>
      <c r="N26" s="288"/>
    </row>
    <row r="27" spans="1:14" ht="15.75" customHeight="1">
      <c r="A27" s="25">
        <v>19</v>
      </c>
      <c r="B27" s="363" t="s">
        <v>28</v>
      </c>
      <c r="C27" s="105">
        <v>11</v>
      </c>
      <c r="D27" s="105">
        <v>10</v>
      </c>
      <c r="E27" s="105">
        <v>11</v>
      </c>
      <c r="F27" s="105">
        <v>10</v>
      </c>
      <c r="G27" s="105">
        <v>10.8</v>
      </c>
      <c r="H27" s="105">
        <v>10.1</v>
      </c>
      <c r="I27" s="105">
        <v>0.2</v>
      </c>
      <c r="J27" s="105">
        <v>0.2</v>
      </c>
      <c r="K27" s="105">
        <v>3.2</v>
      </c>
      <c r="L27" s="105">
        <v>3.2</v>
      </c>
      <c r="M27" s="105"/>
      <c r="N27" s="288"/>
    </row>
    <row r="28" spans="1:14" ht="15.75" customHeight="1">
      <c r="A28" s="27">
        <v>20</v>
      </c>
      <c r="B28" s="66" t="s">
        <v>70</v>
      </c>
      <c r="C28" s="105">
        <v>14.2</v>
      </c>
      <c r="D28" s="105">
        <v>7.7</v>
      </c>
      <c r="E28" s="105">
        <v>14.2</v>
      </c>
      <c r="F28" s="105">
        <v>7.7</v>
      </c>
      <c r="G28" s="105">
        <v>2.7</v>
      </c>
      <c r="H28" s="105">
        <v>2</v>
      </c>
      <c r="I28" s="105">
        <v>11.5</v>
      </c>
      <c r="J28" s="105">
        <v>5.7</v>
      </c>
      <c r="K28" s="105">
        <v>7.4</v>
      </c>
      <c r="L28" s="105">
        <v>4.1</v>
      </c>
      <c r="M28" s="105"/>
      <c r="N28" s="288"/>
    </row>
    <row r="29" spans="1:14" ht="15.75" customHeight="1" thickBot="1">
      <c r="A29" s="21">
        <v>21</v>
      </c>
      <c r="B29" s="489" t="s">
        <v>21</v>
      </c>
      <c r="C29" s="490">
        <v>5.507</v>
      </c>
      <c r="D29" s="490">
        <v>4.8</v>
      </c>
      <c r="E29" s="490">
        <v>5.507</v>
      </c>
      <c r="F29" s="490">
        <v>4.8</v>
      </c>
      <c r="G29" s="490"/>
      <c r="H29" s="490"/>
      <c r="I29" s="490">
        <v>5.507</v>
      </c>
      <c r="J29" s="490">
        <v>4.8</v>
      </c>
      <c r="K29" s="490">
        <v>2.7</v>
      </c>
      <c r="L29" s="490">
        <v>2.4</v>
      </c>
      <c r="M29" s="490"/>
      <c r="N29" s="110"/>
    </row>
    <row r="30" spans="1:14" ht="15.75" customHeight="1" thickBot="1">
      <c r="A30" s="448">
        <v>22</v>
      </c>
      <c r="B30" s="369" t="s">
        <v>98</v>
      </c>
      <c r="C30" s="424">
        <f>SUM(C31:C36)</f>
        <v>260.685</v>
      </c>
      <c r="D30" s="424">
        <f aca="true" t="shared" si="0" ref="D30:N30">SUM(D31:D36)</f>
        <v>102.16799999999999</v>
      </c>
      <c r="E30" s="424">
        <f t="shared" si="0"/>
        <v>259.129</v>
      </c>
      <c r="F30" s="424">
        <f t="shared" si="0"/>
        <v>100.688</v>
      </c>
      <c r="G30" s="424">
        <f t="shared" si="0"/>
        <v>66.67</v>
      </c>
      <c r="H30" s="424">
        <f t="shared" si="0"/>
        <v>30.373</v>
      </c>
      <c r="I30" s="424">
        <f t="shared" si="0"/>
        <v>192.05499999999998</v>
      </c>
      <c r="J30" s="424">
        <f t="shared" si="0"/>
        <v>70.311</v>
      </c>
      <c r="K30" s="424">
        <f t="shared" si="0"/>
        <v>17.299999999999997</v>
      </c>
      <c r="L30" s="424">
        <f t="shared" si="0"/>
        <v>0.2</v>
      </c>
      <c r="M30" s="424">
        <f t="shared" si="0"/>
        <v>1.5859999999999999</v>
      </c>
      <c r="N30" s="152">
        <f t="shared" si="0"/>
        <v>0.2</v>
      </c>
    </row>
    <row r="31" spans="1:14" ht="15.75" customHeight="1">
      <c r="A31" s="25"/>
      <c r="B31" s="365" t="s">
        <v>150</v>
      </c>
      <c r="C31" s="425">
        <v>94.2</v>
      </c>
      <c r="D31" s="425">
        <v>68.2</v>
      </c>
      <c r="E31" s="425">
        <v>94</v>
      </c>
      <c r="F31" s="425">
        <v>68</v>
      </c>
      <c r="G31" s="425">
        <v>22.3</v>
      </c>
      <c r="H31" s="425">
        <v>21.3</v>
      </c>
      <c r="I31" s="425">
        <v>71.7</v>
      </c>
      <c r="J31" s="425">
        <v>46.7</v>
      </c>
      <c r="K31" s="425">
        <v>8.6</v>
      </c>
      <c r="L31" s="425">
        <v>0.2</v>
      </c>
      <c r="M31" s="425">
        <v>0.2</v>
      </c>
      <c r="N31" s="150">
        <v>0.2</v>
      </c>
    </row>
    <row r="32" spans="1:14" ht="15.75" customHeight="1">
      <c r="A32" s="27"/>
      <c r="B32" s="366" t="s">
        <v>101</v>
      </c>
      <c r="C32" s="105">
        <v>92.227</v>
      </c>
      <c r="D32" s="105">
        <v>1.28</v>
      </c>
      <c r="E32" s="105">
        <v>90.841</v>
      </c>
      <c r="F32" s="105"/>
      <c r="G32" s="105">
        <v>20.997</v>
      </c>
      <c r="H32" s="105"/>
      <c r="I32" s="105">
        <v>69.844</v>
      </c>
      <c r="J32" s="105"/>
      <c r="K32" s="105"/>
      <c r="L32" s="105"/>
      <c r="M32" s="105">
        <v>1.386</v>
      </c>
      <c r="N32" s="288"/>
    </row>
    <row r="33" spans="1:14" ht="15.75" customHeight="1">
      <c r="A33" s="27"/>
      <c r="B33" s="367" t="s">
        <v>100</v>
      </c>
      <c r="C33" s="105">
        <v>25.9</v>
      </c>
      <c r="D33" s="105">
        <v>25.93</v>
      </c>
      <c r="E33" s="105">
        <v>25.93</v>
      </c>
      <c r="F33" s="105">
        <v>25.93</v>
      </c>
      <c r="G33" s="105">
        <v>7.209</v>
      </c>
      <c r="H33" s="105">
        <v>7.209</v>
      </c>
      <c r="I33" s="105">
        <v>18.717</v>
      </c>
      <c r="J33" s="105">
        <v>18.717</v>
      </c>
      <c r="K33" s="105"/>
      <c r="L33" s="105"/>
      <c r="M33" s="105"/>
      <c r="N33" s="288"/>
    </row>
    <row r="34" spans="1:14" ht="15.75" customHeight="1">
      <c r="A34" s="27"/>
      <c r="B34" s="363" t="s">
        <v>99</v>
      </c>
      <c r="C34" s="105">
        <v>41.6</v>
      </c>
      <c r="D34" s="105"/>
      <c r="E34" s="105">
        <v>41.6</v>
      </c>
      <c r="F34" s="105"/>
      <c r="G34" s="105">
        <v>14.3</v>
      </c>
      <c r="H34" s="105"/>
      <c r="I34" s="105">
        <v>26.9</v>
      </c>
      <c r="J34" s="105"/>
      <c r="K34" s="105">
        <v>8.7</v>
      </c>
      <c r="L34" s="105"/>
      <c r="M34" s="105"/>
      <c r="N34" s="288"/>
    </row>
    <row r="35" spans="1:22" ht="15.75" customHeight="1">
      <c r="A35" s="98"/>
      <c r="B35" s="363" t="s">
        <v>102</v>
      </c>
      <c r="C35" s="36" t="s">
        <v>144</v>
      </c>
      <c r="D35" s="36" t="s">
        <v>144</v>
      </c>
      <c r="E35" s="36" t="s">
        <v>144</v>
      </c>
      <c r="F35" s="36" t="s">
        <v>144</v>
      </c>
      <c r="G35" s="36" t="s">
        <v>144</v>
      </c>
      <c r="H35" s="36" t="s">
        <v>144</v>
      </c>
      <c r="I35" s="36" t="s">
        <v>144</v>
      </c>
      <c r="J35" s="36" t="s">
        <v>144</v>
      </c>
      <c r="K35" s="36" t="s">
        <v>144</v>
      </c>
      <c r="L35" s="36" t="s">
        <v>144</v>
      </c>
      <c r="M35" s="36" t="s">
        <v>144</v>
      </c>
      <c r="N35" s="57" t="s">
        <v>144</v>
      </c>
      <c r="O35" s="42"/>
      <c r="P35" s="42"/>
      <c r="Q35" s="42"/>
      <c r="R35" s="42"/>
      <c r="S35" s="42"/>
      <c r="T35" s="42"/>
      <c r="U35" s="42"/>
      <c r="V35" s="42"/>
    </row>
    <row r="36" spans="1:22" ht="15.75" customHeight="1" thickBot="1">
      <c r="A36" s="21"/>
      <c r="B36" s="368" t="s">
        <v>103</v>
      </c>
      <c r="C36" s="351">
        <v>6.758</v>
      </c>
      <c r="D36" s="351">
        <v>6.758</v>
      </c>
      <c r="E36" s="351">
        <v>6.758</v>
      </c>
      <c r="F36" s="351">
        <v>6.758</v>
      </c>
      <c r="G36" s="351">
        <v>1.864</v>
      </c>
      <c r="H36" s="351">
        <v>1.864</v>
      </c>
      <c r="I36" s="351">
        <v>4.894</v>
      </c>
      <c r="J36" s="351">
        <v>4.894</v>
      </c>
      <c r="K36" s="351"/>
      <c r="L36" s="351"/>
      <c r="M36" s="351"/>
      <c r="N36" s="148"/>
      <c r="O36" s="42"/>
      <c r="P36" s="42"/>
      <c r="Q36" s="42"/>
      <c r="R36" s="42"/>
      <c r="S36" s="42"/>
      <c r="T36" s="42"/>
      <c r="U36" s="42"/>
      <c r="V36" s="42"/>
    </row>
    <row r="37" spans="1:14" ht="15.75" customHeight="1" thickBot="1">
      <c r="A37" s="557" t="s">
        <v>35</v>
      </c>
      <c r="B37" s="593"/>
      <c r="C37" s="459">
        <f>SUM(C9:C29)+C30</f>
        <v>2377.18</v>
      </c>
      <c r="D37" s="459">
        <f aca="true" t="shared" si="1" ref="D37:N37">SUM(D9:D29)+D30</f>
        <v>1955.0779999999997</v>
      </c>
      <c r="E37" s="459">
        <f t="shared" si="1"/>
        <v>2270.956</v>
      </c>
      <c r="F37" s="459">
        <f t="shared" si="1"/>
        <v>1868.4720000000002</v>
      </c>
      <c r="G37" s="459">
        <f t="shared" si="1"/>
        <v>636.169</v>
      </c>
      <c r="H37" s="459">
        <f t="shared" si="1"/>
        <v>563.5930000000001</v>
      </c>
      <c r="I37" s="459">
        <f t="shared" si="1"/>
        <v>1570.5220000000002</v>
      </c>
      <c r="J37" s="459">
        <f t="shared" si="1"/>
        <v>1249.775</v>
      </c>
      <c r="K37" s="459">
        <f t="shared" si="1"/>
        <v>370.6049999999999</v>
      </c>
      <c r="L37" s="459">
        <f t="shared" si="1"/>
        <v>265.315</v>
      </c>
      <c r="M37" s="459">
        <f t="shared" si="1"/>
        <v>105.346</v>
      </c>
      <c r="N37" s="159">
        <f t="shared" si="1"/>
        <v>78.04000000000003</v>
      </c>
    </row>
    <row r="38" spans="1:14" ht="15.75" customHeight="1">
      <c r="A38" s="587" t="s">
        <v>183</v>
      </c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</row>
    <row r="39" ht="15.75" customHeight="1">
      <c r="A39" s="1" t="s">
        <v>158</v>
      </c>
    </row>
  </sheetData>
  <mergeCells count="22">
    <mergeCell ref="A37:B37"/>
    <mergeCell ref="G5:H5"/>
    <mergeCell ref="I5:J5"/>
    <mergeCell ref="M5:M7"/>
    <mergeCell ref="F5:F7"/>
    <mergeCell ref="N5:N7"/>
    <mergeCell ref="G6:G7"/>
    <mergeCell ref="H6:H7"/>
    <mergeCell ref="I6:I7"/>
    <mergeCell ref="J6:J7"/>
    <mergeCell ref="K6:K7"/>
    <mergeCell ref="L6:L7"/>
    <mergeCell ref="A38:N38"/>
    <mergeCell ref="A2:N2"/>
    <mergeCell ref="A4:A7"/>
    <mergeCell ref="B4:B7"/>
    <mergeCell ref="C4:C7"/>
    <mergeCell ref="D4:D7"/>
    <mergeCell ref="E4:J4"/>
    <mergeCell ref="K4:L5"/>
    <mergeCell ref="M4:N4"/>
    <mergeCell ref="E5:E7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Spaceship</cp:lastModifiedBy>
  <cp:lastPrinted>2002-04-04T08:48:18Z</cp:lastPrinted>
  <dcterms:created xsi:type="dcterms:W3CDTF">1998-06-18T06:19:58Z</dcterms:created>
  <dcterms:modified xsi:type="dcterms:W3CDTF">2002-08-05T00:14:32Z</dcterms:modified>
  <cp:category/>
  <cp:version/>
  <cp:contentType/>
  <cp:contentStatus/>
</cp:coreProperties>
</file>