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105" windowWidth="19320" windowHeight="6030"/>
  </bookViews>
  <sheets>
    <sheet name="2016_sausis" sheetId="4" r:id="rId1"/>
  </sheets>
  <definedNames>
    <definedName name="_xlnm.Print_Titles" localSheetId="0">'2016_sausis'!$3:$3</definedName>
  </definedNames>
  <calcPr calcId="125725"/>
</workbook>
</file>

<file path=xl/calcChain.xml><?xml version="1.0" encoding="utf-8"?>
<calcChain xmlns="http://schemas.openxmlformats.org/spreadsheetml/2006/main">
  <c r="M696" i="4"/>
  <c r="P696" s="1"/>
  <c r="Q696" s="1"/>
  <c r="M685"/>
  <c r="P685" s="1"/>
  <c r="Q685" s="1"/>
  <c r="M661"/>
  <c r="P661" s="1"/>
  <c r="Q661" s="1"/>
  <c r="M654"/>
  <c r="P654" s="1"/>
  <c r="Q654" s="1"/>
  <c r="M660"/>
  <c r="P660" s="1"/>
  <c r="Q660" s="1"/>
  <c r="M698"/>
  <c r="P698" s="1"/>
  <c r="Q698" s="1"/>
  <c r="M430"/>
  <c r="P430" s="1"/>
  <c r="Q430" s="1"/>
  <c r="M472"/>
  <c r="P472" s="1"/>
  <c r="Q472" s="1"/>
  <c r="M435"/>
  <c r="P435" s="1"/>
  <c r="Q435" s="1"/>
  <c r="M415"/>
  <c r="P415" s="1"/>
  <c r="Q415" s="1"/>
  <c r="M407"/>
  <c r="P407" s="1"/>
  <c r="Q407" s="1"/>
  <c r="M449"/>
  <c r="P449" s="1"/>
  <c r="Q449" s="1"/>
  <c r="M438"/>
  <c r="P438" s="1"/>
  <c r="Q438" s="1"/>
  <c r="M469"/>
  <c r="P469" s="1"/>
  <c r="Q469" s="1"/>
  <c r="M448"/>
  <c r="P448" s="1"/>
  <c r="Q448" s="1"/>
  <c r="M447"/>
  <c r="P447" s="1"/>
  <c r="Q447" s="1"/>
  <c r="O447" l="1"/>
  <c r="O448"/>
  <c r="O469"/>
  <c r="O438"/>
  <c r="O449"/>
  <c r="O407"/>
  <c r="O415"/>
  <c r="O435"/>
  <c r="O472"/>
  <c r="O430"/>
  <c r="O698"/>
  <c r="O660"/>
  <c r="O654"/>
  <c r="O661"/>
  <c r="O685"/>
  <c r="O696"/>
  <c r="M673" l="1"/>
  <c r="P673" s="1"/>
  <c r="Q673" s="1"/>
  <c r="M694"/>
  <c r="P694" s="1"/>
  <c r="Q694" s="1"/>
  <c r="M699"/>
  <c r="P699" s="1"/>
  <c r="Q699" s="1"/>
  <c r="M681"/>
  <c r="P681" s="1"/>
  <c r="Q681" s="1"/>
  <c r="M653"/>
  <c r="P653" s="1"/>
  <c r="Q653" s="1"/>
  <c r="M650"/>
  <c r="M693"/>
  <c r="P693" s="1"/>
  <c r="Q693" s="1"/>
  <c r="M652"/>
  <c r="P652" s="1"/>
  <c r="Q652" s="1"/>
  <c r="M395"/>
  <c r="P395" s="1"/>
  <c r="Q395" s="1"/>
  <c r="M393"/>
  <c r="P393" s="1"/>
  <c r="Q393" s="1"/>
  <c r="M396"/>
  <c r="P396" s="1"/>
  <c r="Q396" s="1"/>
  <c r="M390"/>
  <c r="M403"/>
  <c r="P403" s="1"/>
  <c r="Q403" s="1"/>
  <c r="P650" l="1"/>
  <c r="Q650" s="1"/>
  <c r="P390"/>
  <c r="Q390" s="1"/>
  <c r="O652"/>
  <c r="O693"/>
  <c r="O650"/>
  <c r="O653"/>
  <c r="O681"/>
  <c r="O699"/>
  <c r="O694"/>
  <c r="O673"/>
  <c r="O403"/>
  <c r="O390"/>
  <c r="O396"/>
  <c r="O393"/>
  <c r="O395"/>
  <c r="M791" l="1"/>
  <c r="P791" s="1"/>
  <c r="Q791" s="1"/>
  <c r="M746"/>
  <c r="P746" s="1"/>
  <c r="Q746" s="1"/>
  <c r="M730"/>
  <c r="M450"/>
  <c r="P450" s="1"/>
  <c r="Q450" s="1"/>
  <c r="M411"/>
  <c r="P411" s="1"/>
  <c r="Q411" s="1"/>
  <c r="M419"/>
  <c r="P419" s="1"/>
  <c r="Q419" s="1"/>
  <c r="M242"/>
  <c r="P242" s="1"/>
  <c r="Q242" s="1"/>
  <c r="M244"/>
  <c r="P244" s="1"/>
  <c r="Q244" s="1"/>
  <c r="M235"/>
  <c r="P235" s="1"/>
  <c r="Q235" s="1"/>
  <c r="M104"/>
  <c r="P104" s="1"/>
  <c r="Q104" s="1"/>
  <c r="M88"/>
  <c r="P88" s="1"/>
  <c r="Q88" s="1"/>
  <c r="M61"/>
  <c r="P61" s="1"/>
  <c r="Q61" s="1"/>
  <c r="P730" l="1"/>
  <c r="Q730" s="1"/>
  <c r="O730"/>
  <c r="O746"/>
  <c r="O791"/>
  <c r="O419"/>
  <c r="O411"/>
  <c r="O450"/>
  <c r="O235"/>
  <c r="O244"/>
  <c r="O242"/>
  <c r="O61"/>
  <c r="O88"/>
  <c r="O104"/>
  <c r="M772" l="1"/>
  <c r="M763"/>
  <c r="M642"/>
  <c r="M622"/>
  <c r="M620"/>
  <c r="M641"/>
  <c r="M626"/>
  <c r="M638"/>
  <c r="M740"/>
  <c r="M748"/>
  <c r="M495"/>
  <c r="M542"/>
  <c r="M508"/>
  <c r="M521"/>
  <c r="M549"/>
  <c r="M543"/>
  <c r="M535"/>
  <c r="M507"/>
  <c r="M464"/>
  <c r="M499"/>
  <c r="M338"/>
  <c r="M359"/>
  <c r="M192"/>
  <c r="M186"/>
  <c r="M165"/>
  <c r="M354"/>
  <c r="P354" s="1"/>
  <c r="Q354" s="1"/>
  <c r="M201"/>
  <c r="P201" s="1"/>
  <c r="Q201" s="1"/>
  <c r="M340"/>
  <c r="P340" s="1"/>
  <c r="Q340" s="1"/>
  <c r="M198"/>
  <c r="P198" s="1"/>
  <c r="Q198" s="1"/>
  <c r="M357"/>
  <c r="P357" s="1"/>
  <c r="Q357" s="1"/>
  <c r="O198" l="1"/>
  <c r="O201"/>
  <c r="P186"/>
  <c r="Q186" s="1"/>
  <c r="O186"/>
  <c r="P499"/>
  <c r="Q499" s="1"/>
  <c r="O499"/>
  <c r="P543"/>
  <c r="Q543" s="1"/>
  <c r="O543"/>
  <c r="P542"/>
  <c r="Q542" s="1"/>
  <c r="O542"/>
  <c r="P638"/>
  <c r="Q638" s="1"/>
  <c r="O638"/>
  <c r="P622"/>
  <c r="Q622" s="1"/>
  <c r="O622"/>
  <c r="P192"/>
  <c r="Q192" s="1"/>
  <c r="O192"/>
  <c r="P464"/>
  <c r="Q464" s="1"/>
  <c r="O464"/>
  <c r="P549"/>
  <c r="Q549" s="1"/>
  <c r="O549"/>
  <c r="P495"/>
  <c r="Q495" s="1"/>
  <c r="O495"/>
  <c r="P626"/>
  <c r="Q626" s="1"/>
  <c r="O626"/>
  <c r="P642"/>
  <c r="Q642" s="1"/>
  <c r="O642"/>
  <c r="O357"/>
  <c r="O340"/>
  <c r="O354"/>
  <c r="P359"/>
  <c r="Q359" s="1"/>
  <c r="O359"/>
  <c r="P507"/>
  <c r="Q507" s="1"/>
  <c r="O507"/>
  <c r="P521"/>
  <c r="Q521" s="1"/>
  <c r="O521"/>
  <c r="P748"/>
  <c r="Q748" s="1"/>
  <c r="O748"/>
  <c r="P641"/>
  <c r="Q641" s="1"/>
  <c r="O641"/>
  <c r="P763"/>
  <c r="Q763" s="1"/>
  <c r="O763"/>
  <c r="P165"/>
  <c r="Q165" s="1"/>
  <c r="O165"/>
  <c r="P338"/>
  <c r="Q338" s="1"/>
  <c r="O338"/>
  <c r="P535"/>
  <c r="Q535" s="1"/>
  <c r="O535"/>
  <c r="P508"/>
  <c r="Q508" s="1"/>
  <c r="O508"/>
  <c r="P740"/>
  <c r="Q740" s="1"/>
  <c r="O740"/>
  <c r="P620"/>
  <c r="Q620" s="1"/>
  <c r="O620"/>
  <c r="P772"/>
  <c r="Q772" s="1"/>
  <c r="O772"/>
  <c r="M807" l="1"/>
  <c r="P807" s="1"/>
  <c r="Q807" s="1"/>
  <c r="M840"/>
  <c r="P840" s="1"/>
  <c r="Q840" s="1"/>
  <c r="M836"/>
  <c r="P836" s="1"/>
  <c r="Q836" s="1"/>
  <c r="M567"/>
  <c r="P567" s="1"/>
  <c r="Q567" s="1"/>
  <c r="M565"/>
  <c r="P565" s="1"/>
  <c r="Q565" s="1"/>
  <c r="M553"/>
  <c r="P553" s="1"/>
  <c r="Q553" s="1"/>
  <c r="M130"/>
  <c r="P130" s="1"/>
  <c r="Q130" s="1"/>
  <c r="M197"/>
  <c r="O197" s="1"/>
  <c r="M191"/>
  <c r="P191" s="1"/>
  <c r="Q191" s="1"/>
  <c r="M806"/>
  <c r="F806"/>
  <c r="M815"/>
  <c r="P815" s="1"/>
  <c r="Q815" s="1"/>
  <c r="F815"/>
  <c r="M818"/>
  <c r="O818" s="1"/>
  <c r="F818"/>
  <c r="M826"/>
  <c r="P826" s="1"/>
  <c r="Q826" s="1"/>
  <c r="F826"/>
  <c r="M831"/>
  <c r="P831" s="1"/>
  <c r="Q831" s="1"/>
  <c r="F831"/>
  <c r="M429"/>
  <c r="P429" s="1"/>
  <c r="Q429" s="1"/>
  <c r="F429"/>
  <c r="M426"/>
  <c r="P426" s="1"/>
  <c r="Q426" s="1"/>
  <c r="F426"/>
  <c r="M420"/>
  <c r="P420" s="1"/>
  <c r="Q420" s="1"/>
  <c r="F420"/>
  <c r="M399"/>
  <c r="O399" s="1"/>
  <c r="F399"/>
  <c r="M397"/>
  <c r="F397"/>
  <c r="M234"/>
  <c r="P234" s="1"/>
  <c r="Q234" s="1"/>
  <c r="F234"/>
  <c r="M233"/>
  <c r="O233" s="1"/>
  <c r="F233"/>
  <c r="M231"/>
  <c r="O231" s="1"/>
  <c r="F231"/>
  <c r="M229"/>
  <c r="P229" s="1"/>
  <c r="Q229" s="1"/>
  <c r="F229"/>
  <c r="M224"/>
  <c r="F224"/>
  <c r="M47"/>
  <c r="O47" s="1"/>
  <c r="F47"/>
  <c r="M41"/>
  <c r="P41" s="1"/>
  <c r="Q41" s="1"/>
  <c r="F41"/>
  <c r="M33"/>
  <c r="P33" s="1"/>
  <c r="Q33" s="1"/>
  <c r="F33"/>
  <c r="M30"/>
  <c r="O30" s="1"/>
  <c r="F30"/>
  <c r="M14"/>
  <c r="F14"/>
  <c r="P806" l="1"/>
  <c r="Q806" s="1"/>
  <c r="O14"/>
  <c r="P397"/>
  <c r="Q397" s="1"/>
  <c r="P224"/>
  <c r="Q224" s="1"/>
  <c r="O426"/>
  <c r="P30"/>
  <c r="Q30" s="1"/>
  <c r="O420"/>
  <c r="P231"/>
  <c r="Q231" s="1"/>
  <c r="P233"/>
  <c r="Q233" s="1"/>
  <c r="P399"/>
  <c r="Q399" s="1"/>
  <c r="O815"/>
  <c r="P14"/>
  <c r="Q14" s="1"/>
  <c r="P47"/>
  <c r="Q47" s="1"/>
  <c r="P818"/>
  <c r="Q818" s="1"/>
  <c r="O836"/>
  <c r="O840"/>
  <c r="O807"/>
  <c r="O553"/>
  <c r="O565"/>
  <c r="O567"/>
  <c r="O191"/>
  <c r="O130"/>
  <c r="P197"/>
  <c r="Q197" s="1"/>
  <c r="O831"/>
  <c r="O806"/>
  <c r="O826"/>
  <c r="O397"/>
  <c r="O429"/>
  <c r="O224"/>
  <c r="O234"/>
  <c r="O229"/>
  <c r="O33"/>
  <c r="O41"/>
</calcChain>
</file>

<file path=xl/sharedStrings.xml><?xml version="1.0" encoding="utf-8"?>
<sst xmlns="http://schemas.openxmlformats.org/spreadsheetml/2006/main" count="1909" uniqueCount="909">
  <si>
    <t>Pastatų grupės pagal šilumos suvartojimą</t>
  </si>
  <si>
    <t>Adresas</t>
  </si>
  <si>
    <t>Butų sk.</t>
  </si>
  <si>
    <t>Namo 
plotas</t>
  </si>
  <si>
    <t>Butų 
plotas</t>
  </si>
  <si>
    <t xml:space="preserve">Šilumos 
suvartojimas šildymui </t>
  </si>
  <si>
    <t>vnt.</t>
  </si>
  <si>
    <t>metai</t>
  </si>
  <si>
    <t>MWh</t>
  </si>
  <si>
    <t xml:space="preserve">Šilumos kaina gyventojams
(su PVM) </t>
  </si>
  <si>
    <t>Suvartotas šilumos kiekis</t>
  </si>
  <si>
    <t xml:space="preserve">Karštam vandeniui ruošti </t>
  </si>
  <si>
    <t xml:space="preserve">Patalpų šildymui </t>
  </si>
  <si>
    <t>Apmokestinta šiluma šildymui gyventojams</t>
  </si>
  <si>
    <t>Statybos metai</t>
  </si>
  <si>
    <t>Karšto vandens temp. palaikymui</t>
  </si>
  <si>
    <t xml:space="preserve">Iš viso 
</t>
  </si>
  <si>
    <t>Mokėjimai už šilumą 1 m² ploto šildymui                 (su PVM)</t>
  </si>
  <si>
    <t>m²</t>
  </si>
  <si>
    <t>Mokėjimai už šilumą 60 m² ploto buto šildymui 
(su PVM)</t>
  </si>
  <si>
    <t>kWh/mėn</t>
  </si>
  <si>
    <t>Šilumos suvartojimas 60 m² ploto buto šildymui</t>
  </si>
  <si>
    <t>MWh/m²/mėn</t>
  </si>
  <si>
    <t>Miestas</t>
  </si>
  <si>
    <t>II. Daugiabučiai suvartojantys mažai arba vidutiniškai šilumos (naujos statybos ir kiti kažkiek taupantys šilumą namai)</t>
  </si>
  <si>
    <t>III. Daugiabučiai suvartojantys daug šilumos (senos statybos nerenovuoti namai)</t>
  </si>
  <si>
    <t>IV. Daugiaubučiai suvartojantys labai daug šilumos (senos statybos, labai prastos šiluminės izoliacijos namai)</t>
  </si>
  <si>
    <t>I. Daugiabučiai suvartojantys mažiausiai šilumos (naujos statybos, kokybiški namai)</t>
  </si>
  <si>
    <t>Eur/MWh</t>
  </si>
  <si>
    <t>Eur/m²/mėn</t>
  </si>
  <si>
    <t>Eur/mėn</t>
  </si>
  <si>
    <t>Kęstučio 2 Akmenė (ren.)</t>
  </si>
  <si>
    <t>Stadiono 15 Akmenė (ren.)</t>
  </si>
  <si>
    <t>Žalgirio 3 Naujoji Akmenė</t>
  </si>
  <si>
    <t>Žalgirio 5 Naujoji Akmenė</t>
  </si>
  <si>
    <t>Daukanto 5 Akmenė</t>
  </si>
  <si>
    <t>Bausko 5 Venta</t>
  </si>
  <si>
    <t>B.Sruogos 8</t>
  </si>
  <si>
    <t>Kęstučio 27 1L</t>
  </si>
  <si>
    <t>Vilniaus 10 3L</t>
  </si>
  <si>
    <t>Akmenė</t>
  </si>
  <si>
    <t>Birštonas</t>
  </si>
  <si>
    <t>Aukštaičių g. 11, Ignalina (ren)</t>
  </si>
  <si>
    <t>Ateities g. 29, Ignalina (ren)</t>
  </si>
  <si>
    <t>Atgimimo g. 32, Ignalina (ren)</t>
  </si>
  <si>
    <t>Ignalina</t>
  </si>
  <si>
    <t>iki 1992</t>
  </si>
  <si>
    <t>KAUNO   6</t>
  </si>
  <si>
    <t>CHEMIKŲ 112</t>
  </si>
  <si>
    <t>LIETAVOS  17</t>
  </si>
  <si>
    <t>A.KULVIEČIO   3</t>
  </si>
  <si>
    <t>RUPEIKIO   1</t>
  </si>
  <si>
    <t>MIŠKININKŲ  13</t>
  </si>
  <si>
    <t>ŽEMAITĖS  20</t>
  </si>
  <si>
    <t>RUKLIO  10</t>
  </si>
  <si>
    <t>MOKYKLOS  10</t>
  </si>
  <si>
    <t>CHEMIKŲ  24</t>
  </si>
  <si>
    <t>Jonava</t>
  </si>
  <si>
    <t>iki 1992 m.</t>
  </si>
  <si>
    <t>Gedimino g. 96, Kaišiadorys</t>
  </si>
  <si>
    <t>Pavasario g. 4, Stasiūnai</t>
  </si>
  <si>
    <t>Pavasario g. 6, Stasiūnai</t>
  </si>
  <si>
    <t>Rožių g. 1, Žiežmariai</t>
  </si>
  <si>
    <t>Parko g. 6, Stasiūnai</t>
  </si>
  <si>
    <t>Kaišiadorys</t>
  </si>
  <si>
    <t>Radvilėnų  5 (KVT)</t>
  </si>
  <si>
    <t>Karaliaus Mindaugo 7</t>
  </si>
  <si>
    <t>Krėvės 82B</t>
  </si>
  <si>
    <t>Archyvo 48 (KVT)</t>
  </si>
  <si>
    <t>Jaunimo 4 (renov.)</t>
  </si>
  <si>
    <t>Saulės 3</t>
  </si>
  <si>
    <t>Geležinio Vilko 1A</t>
  </si>
  <si>
    <t>Sukilėlių 87A (KVT)</t>
  </si>
  <si>
    <t>Prūsų g. 15</t>
  </si>
  <si>
    <t>Kovo 11-osios 114 (renov.)(KVT)</t>
  </si>
  <si>
    <t>Taikos 78 (renov.)</t>
  </si>
  <si>
    <t>Sąjungos a. 10 (renov.)</t>
  </si>
  <si>
    <t>Krėvės 61 (renov.) (KVT)</t>
  </si>
  <si>
    <t>Partizanų 160 (renov.)</t>
  </si>
  <si>
    <t>Savanorių 415  (renov.)(KVT)</t>
  </si>
  <si>
    <t>Medvėgalio 31 (renov.)</t>
  </si>
  <si>
    <t>Griunvaldo 4  (renov.)</t>
  </si>
  <si>
    <t>Partizanų 20</t>
  </si>
  <si>
    <t>Partizanų 198</t>
  </si>
  <si>
    <t>Šiaurės 101</t>
  </si>
  <si>
    <t>Taikos 39</t>
  </si>
  <si>
    <t>Pašilės 96 (KVT)</t>
  </si>
  <si>
    <t>Gravrogkų 17</t>
  </si>
  <si>
    <t>Lukšio 64</t>
  </si>
  <si>
    <t>Šiaurės 1 (KVT)</t>
  </si>
  <si>
    <t>Baltų 2</t>
  </si>
  <si>
    <t>Kalantos R. 23</t>
  </si>
  <si>
    <t>Taikos 41</t>
  </si>
  <si>
    <t>Baršausko 75</t>
  </si>
  <si>
    <t>Stulginskio A. 64</t>
  </si>
  <si>
    <t>Juozapavičiaus 48 A</t>
  </si>
  <si>
    <t>Draugystės 6</t>
  </si>
  <si>
    <t>Masiulio T. 1</t>
  </si>
  <si>
    <t>Masiulio T.12</t>
  </si>
  <si>
    <t>Jėgainės 23</t>
  </si>
  <si>
    <t>Jakšto 8</t>
  </si>
  <si>
    <t>Kaunas</t>
  </si>
  <si>
    <t>I.Simonaitytės g. 3 (ren.)</t>
  </si>
  <si>
    <t>Ryšininkų g. 8</t>
  </si>
  <si>
    <t>Kauno g. 45</t>
  </si>
  <si>
    <t>S.Daukanto g. 26</t>
  </si>
  <si>
    <t>Klaipėda</t>
  </si>
  <si>
    <t>NAFTININKŲ 12 (renov.)</t>
  </si>
  <si>
    <t>ŽEMAITIJOS 23 (renov.)</t>
  </si>
  <si>
    <t>GAMYKLOS 19 (renov.)</t>
  </si>
  <si>
    <t>PAVASARIO 45 (renov.)</t>
  </si>
  <si>
    <t>ŽEMAITIJOS 3 (renov.)</t>
  </si>
  <si>
    <t>TYLIOJI 38</t>
  </si>
  <si>
    <t>ŽEMAITIJOS 18</t>
  </si>
  <si>
    <t>LAISVĖS 218</t>
  </si>
  <si>
    <t>S.Daukanto 4 Viekšniai</t>
  </si>
  <si>
    <t>M.DAUKŠOS 34</t>
  </si>
  <si>
    <t>SODŲ 11</t>
  </si>
  <si>
    <t>Bažnyčios 11 Viekšniai</t>
  </si>
  <si>
    <t>Mažeikių 6 Viekšniai</t>
  </si>
  <si>
    <t>S.Daukanto 8 Viekšniai</t>
  </si>
  <si>
    <t>VASARIO 16-OSIOS 8</t>
  </si>
  <si>
    <t>Tirkšlių 7 Viekšniai</t>
  </si>
  <si>
    <t>Mažeikiai</t>
  </si>
  <si>
    <t xml:space="preserve">iki 1992 </t>
  </si>
  <si>
    <t>Panevėžys</t>
  </si>
  <si>
    <t>Pasvalys</t>
  </si>
  <si>
    <t>Kėdainiai</t>
  </si>
  <si>
    <t>Rokiškis</t>
  </si>
  <si>
    <t>Kupiškis</t>
  </si>
  <si>
    <t>Zarasai</t>
  </si>
  <si>
    <t xml:space="preserve">Švyturio g. 9, </t>
  </si>
  <si>
    <t xml:space="preserve">Marijonų g. 39, </t>
  </si>
  <si>
    <t xml:space="preserve">Žagienės g. 4, </t>
  </si>
  <si>
    <t xml:space="preserve">Kerbedžio g. 24, </t>
  </si>
  <si>
    <t>Nevėžio g. 24,</t>
  </si>
  <si>
    <t>I. Končiaus g. 7</t>
  </si>
  <si>
    <t>I. Končiaus g. 7A</t>
  </si>
  <si>
    <t>A. Vaišvilos g. 9</t>
  </si>
  <si>
    <t>A. Vaišvilos g. 19</t>
  </si>
  <si>
    <t>A. Vaišvilos g. 21</t>
  </si>
  <si>
    <t>A. Vaišvilos g. 23</t>
  </si>
  <si>
    <t>A. Vaišvilos g. 25</t>
  </si>
  <si>
    <t>A. Vaišvilos g. 31</t>
  </si>
  <si>
    <t xml:space="preserve">Žemaičių g. 13 (komp. šil.punkt. butuose) </t>
  </si>
  <si>
    <t>A. Jucio g. 30</t>
  </si>
  <si>
    <t>V. Mačernio g. 10</t>
  </si>
  <si>
    <t>A. Jucio g. 12</t>
  </si>
  <si>
    <t>V. Mačernio g. 6</t>
  </si>
  <si>
    <t>J. Tumo-Vaižganto g. 96</t>
  </si>
  <si>
    <t>A. Jucio g. 45</t>
  </si>
  <si>
    <t>A. Jucio g. 53</t>
  </si>
  <si>
    <t>Gandingos g. 14</t>
  </si>
  <si>
    <t>Gandingos g. 16</t>
  </si>
  <si>
    <t>V. Mačernio g. 53</t>
  </si>
  <si>
    <t>J. Tumo-Vaižganto g. 85</t>
  </si>
  <si>
    <t>J. Tumo-Vaižganto g. 85A</t>
  </si>
  <si>
    <t>V. Mačernio g. 51</t>
  </si>
  <si>
    <t>V. Mačernio g. 45</t>
  </si>
  <si>
    <t>A. Jucio g. 10</t>
  </si>
  <si>
    <t>V. Mačernio g. 27</t>
  </si>
  <si>
    <t>V. Mačernio g. 47</t>
  </si>
  <si>
    <t>A. Jucio g. 28</t>
  </si>
  <si>
    <t>Gandingos g. 10</t>
  </si>
  <si>
    <t>V. Mačernio g. 8</t>
  </si>
  <si>
    <t>A. Jucio g. 47</t>
  </si>
  <si>
    <t>I. Končiaus g. 8</t>
  </si>
  <si>
    <t>Vėjo 12</t>
  </si>
  <si>
    <t>Lentpjūvės g. 6</t>
  </si>
  <si>
    <t>Vytauto g.27</t>
  </si>
  <si>
    <t>Dariaus ir Girėno g. 33</t>
  </si>
  <si>
    <t>Dariaus ir Girėno g. 35</t>
  </si>
  <si>
    <t>Dariaus ir Girėno g. 51</t>
  </si>
  <si>
    <t>S. Nėries g. 4</t>
  </si>
  <si>
    <t>Senamiesčio a. 2</t>
  </si>
  <si>
    <t>Telšių g. 19B</t>
  </si>
  <si>
    <t>Plungė</t>
  </si>
  <si>
    <t>Povyliaus 10</t>
  </si>
  <si>
    <t>Kudirkos 10</t>
  </si>
  <si>
    <t>Gedimino 38</t>
  </si>
  <si>
    <t>Kudirkos 11</t>
  </si>
  <si>
    <t>Stiklo 4</t>
  </si>
  <si>
    <t>Kudirkos 7</t>
  </si>
  <si>
    <t>Radviliškis</t>
  </si>
  <si>
    <t>Ateities 19</t>
  </si>
  <si>
    <t>Pieninės 7 (renovuotas)</t>
  </si>
  <si>
    <t>Partizanų 14B (renovuotas)</t>
  </si>
  <si>
    <t>V. Kudirkos 3 (renovuotas)</t>
  </si>
  <si>
    <t>V. Kudirkos 9 (renovuotas)</t>
  </si>
  <si>
    <t>V. Kudirkos 11 (renovuotas)</t>
  </si>
  <si>
    <t>Vaižganto 1 (renovuotas)</t>
  </si>
  <si>
    <t>Gamyklos 2 (renovuotas)</t>
  </si>
  <si>
    <t>Algirdo 25</t>
  </si>
  <si>
    <t>Algirdo 27</t>
  </si>
  <si>
    <t>Rytų 6</t>
  </si>
  <si>
    <t>Rytų 4</t>
  </si>
  <si>
    <t>V. Grybo 4</t>
  </si>
  <si>
    <t>Vytauto Didžiojo 41</t>
  </si>
  <si>
    <t>Vaižganto 20B</t>
  </si>
  <si>
    <t>V.Grybo 2</t>
  </si>
  <si>
    <t>Dubysos 3</t>
  </si>
  <si>
    <t>Dubysos 1</t>
  </si>
  <si>
    <t>Dubysos 16</t>
  </si>
  <si>
    <t>Dariaus ir Girėno 28</t>
  </si>
  <si>
    <t>Jaunimo 17A</t>
  </si>
  <si>
    <t>Dariaus ir Girėno 23</t>
  </si>
  <si>
    <t>Stonų 3</t>
  </si>
  <si>
    <t>Vytauto Didžiojo 37</t>
  </si>
  <si>
    <t>Partizanų 14A</t>
  </si>
  <si>
    <t>Dominikonų 4</t>
  </si>
  <si>
    <t>Dariaus ir Girėno 26</t>
  </si>
  <si>
    <t>iki1960</t>
  </si>
  <si>
    <t>Vytauto Didžiojo 3</t>
  </si>
  <si>
    <t>Jaunimo 12</t>
  </si>
  <si>
    <t>Raseiniai</t>
  </si>
  <si>
    <t>Vytauto g. 4</t>
  </si>
  <si>
    <t>Šalčininkai</t>
  </si>
  <si>
    <t xml:space="preserve">A.Mickevičiaus g. 8 </t>
  </si>
  <si>
    <t xml:space="preserve">A.Mickevičiaus g.24 </t>
  </si>
  <si>
    <t xml:space="preserve">Sniadeckio g.10 </t>
  </si>
  <si>
    <t xml:space="preserve">Sniadeckio g.14 </t>
  </si>
  <si>
    <t xml:space="preserve">Sniadeckio g.18 </t>
  </si>
  <si>
    <t xml:space="preserve">Sniadeckio g.24 </t>
  </si>
  <si>
    <t xml:space="preserve">Sniadeckio g.27 </t>
  </si>
  <si>
    <t xml:space="preserve">Mokyklos g.19 </t>
  </si>
  <si>
    <t xml:space="preserve">Vutauto g.33 </t>
  </si>
  <si>
    <t xml:space="preserve">Šalčios g.8 </t>
  </si>
  <si>
    <t xml:space="preserve">Šalčios g.14 </t>
  </si>
  <si>
    <t xml:space="preserve">Vilniaus g.45-1 </t>
  </si>
  <si>
    <t xml:space="preserve">Vytauto g.22-3 </t>
  </si>
  <si>
    <t xml:space="preserve">Mokyklos g.27 </t>
  </si>
  <si>
    <t xml:space="preserve">Kviečių g. 56 (renov.), </t>
  </si>
  <si>
    <t xml:space="preserve">Vilniaus g. 202 (renov.), </t>
  </si>
  <si>
    <t xml:space="preserve">Korsako g. 41 (renov.), </t>
  </si>
  <si>
    <t xml:space="preserve">Gegužių g. 19 (renov.), </t>
  </si>
  <si>
    <t xml:space="preserve">Dainų g. 40A (renov.), </t>
  </si>
  <si>
    <t xml:space="preserve">Gegužių g. 73 (renov.), </t>
  </si>
  <si>
    <t xml:space="preserve">Klevų g. 13 (renov.), </t>
  </si>
  <si>
    <t xml:space="preserve">Grinkevičiaus g. 6 (renov.), </t>
  </si>
  <si>
    <t xml:space="preserve">Grinkevičiaus g. 8 (renov.), </t>
  </si>
  <si>
    <t xml:space="preserve">Varpo g. 35, </t>
  </si>
  <si>
    <t xml:space="preserve">Ežero g. 29, </t>
  </si>
  <si>
    <t xml:space="preserve">Vilniaus g. 213A, </t>
  </si>
  <si>
    <t xml:space="preserve">A. Mickevičiaus g. 38, </t>
  </si>
  <si>
    <t xml:space="preserve">Ežero g. 14, </t>
  </si>
  <si>
    <t xml:space="preserve">Energetikų g. 11, </t>
  </si>
  <si>
    <t xml:space="preserve">P. Cvirkos g. 75A, </t>
  </si>
  <si>
    <t xml:space="preserve">Ežero g. 15, </t>
  </si>
  <si>
    <t xml:space="preserve">P. Višinskio g. 37, </t>
  </si>
  <si>
    <t>Šiauliai</t>
  </si>
  <si>
    <t>Dainavos g. 5,  (renov.)</t>
  </si>
  <si>
    <t>Ateities takas 10,  (renov.)</t>
  </si>
  <si>
    <t>Ateities takas 16,  (renov.)</t>
  </si>
  <si>
    <t>J.Tumo-Vaižganto g. 134,  (renov.)</t>
  </si>
  <si>
    <t>Moksleivių al. 6,  (renov.)</t>
  </si>
  <si>
    <t>Prezidento g. 82,  (renov.)</t>
  </si>
  <si>
    <t>Prezidento g. 65,  (renov.)</t>
  </si>
  <si>
    <t>J.Tumo-Vaižganto g. 129,  (renov.)</t>
  </si>
  <si>
    <t xml:space="preserve">J. Tumo-Vaižganto g. 140, </t>
  </si>
  <si>
    <t xml:space="preserve">Dariaus ir Girėno g. 26A, </t>
  </si>
  <si>
    <t xml:space="preserve">Gedimino g. 8, </t>
  </si>
  <si>
    <t xml:space="preserve">M. Mažvydo g. 47, </t>
  </si>
  <si>
    <t xml:space="preserve">Gedimino g. 32, </t>
  </si>
  <si>
    <t xml:space="preserve">Miško g. 8, </t>
  </si>
  <si>
    <t xml:space="preserve">K. Donelaičio 64A, </t>
  </si>
  <si>
    <t xml:space="preserve">J. Tumo-Vaižganto g. 125, </t>
  </si>
  <si>
    <t xml:space="preserve">Žemaitės g. 32, </t>
  </si>
  <si>
    <t xml:space="preserve">Vasario 16-osios g. 8A, </t>
  </si>
  <si>
    <t xml:space="preserve">Dariaus ir Girėno g. 16A, </t>
  </si>
  <si>
    <t xml:space="preserve">Prezidento g. 60, </t>
  </si>
  <si>
    <t xml:space="preserve">Dariaus ir Girėno g. 4, </t>
  </si>
  <si>
    <t>Tauragė</t>
  </si>
  <si>
    <t>Trakai</t>
  </si>
  <si>
    <t>Taikos g. 26,  (renov.)</t>
  </si>
  <si>
    <t>Taikos g. 20,  (renov.)</t>
  </si>
  <si>
    <t>Taikos g. 28,  (renov.)</t>
  </si>
  <si>
    <t>J.Basanavičiaus g. 100,  (renov.)</t>
  </si>
  <si>
    <t>Aušros g. 99,  (renov.)</t>
  </si>
  <si>
    <t xml:space="preserve">Krašuonos g. 3, </t>
  </si>
  <si>
    <t xml:space="preserve">Krašuonos g. 13, </t>
  </si>
  <si>
    <t xml:space="preserve">Aukštakalnio g. 70, </t>
  </si>
  <si>
    <t xml:space="preserve">Aukštakalnio g. 90, </t>
  </si>
  <si>
    <t xml:space="preserve">Aukštakalnio g. 68, </t>
  </si>
  <si>
    <t xml:space="preserve">Taikos g. 47, </t>
  </si>
  <si>
    <t xml:space="preserve">Kauno g. 27, </t>
  </si>
  <si>
    <t xml:space="preserve">Aušros g. 82, </t>
  </si>
  <si>
    <t xml:space="preserve">Kęstučio g. 9, </t>
  </si>
  <si>
    <t xml:space="preserve">K.Donelaičio g. 12, </t>
  </si>
  <si>
    <t xml:space="preserve">J.Basanavičiaus g. 110, </t>
  </si>
  <si>
    <t xml:space="preserve">Užpalių g. 88, </t>
  </si>
  <si>
    <t>Utena</t>
  </si>
  <si>
    <t>Aušros g. 13</t>
  </si>
  <si>
    <t>renov.</t>
  </si>
  <si>
    <t>Dzūkų g. 15</t>
  </si>
  <si>
    <t>Pušelės 7, Naujieji Valkininkai</t>
  </si>
  <si>
    <t>Sporto g. 8</t>
  </si>
  <si>
    <t>Sporto g. 10</t>
  </si>
  <si>
    <t>Šiltnamių g. 1</t>
  </si>
  <si>
    <t>Aušros g. 6</t>
  </si>
  <si>
    <t>Dzūkų g. 38</t>
  </si>
  <si>
    <t>Dzūkų g. 68</t>
  </si>
  <si>
    <t>M.K.Čiurlionio g. 8</t>
  </si>
  <si>
    <t>M.K.Čiurlionio g. 11</t>
  </si>
  <si>
    <t>Dzūkų g. 17</t>
  </si>
  <si>
    <t>Dzūkų g. 40</t>
  </si>
  <si>
    <t>J.Basanavičiaus g. 27</t>
  </si>
  <si>
    <t>Vasario 16 g. 11</t>
  </si>
  <si>
    <t>Vasario 16 g. 13</t>
  </si>
  <si>
    <t>Vytauto g. 64</t>
  </si>
  <si>
    <t>Vytauto g. 73</t>
  </si>
  <si>
    <t>V.Krėvės g. 4</t>
  </si>
  <si>
    <t>V.Krėvės g. 7</t>
  </si>
  <si>
    <t>Varėna</t>
  </si>
  <si>
    <t>Šilumos suvartojimas ir mokėjimai už šilumą Lietuvos miestų daugiabučiuose gyvenamuosiuose namuose  (2016 m. sausio mėn)</t>
  </si>
  <si>
    <t>Sodo 7 ,Akmenė (ren.)</t>
  </si>
  <si>
    <t>V.Kudirkos 22 Naujoji Akmenė (ren.)</t>
  </si>
  <si>
    <t>V.Kudirkos 20 Naujoji Akmenė (ren.)</t>
  </si>
  <si>
    <t>Stadiono 7 Akmenė</t>
  </si>
  <si>
    <t>Žalgirio 26 Naujoji Akmenė</t>
  </si>
  <si>
    <t>Žemaičių 45 Venta</t>
  </si>
  <si>
    <t>Ramučių 33 Naujoji Akmenė</t>
  </si>
  <si>
    <t>Žalgirio 27 Naujoji Akmenė</t>
  </si>
  <si>
    <t>Žalgirio 29 Naujoji Akmenė</t>
  </si>
  <si>
    <t>Žalgirio 7 Naujoji Akmenė</t>
  </si>
  <si>
    <t>Ramučių 3 Naujoji Akmenė</t>
  </si>
  <si>
    <t>Bausko 7 Venta</t>
  </si>
  <si>
    <t>Ramučių 40 Naujoji Akmenė</t>
  </si>
  <si>
    <t>Vytauto 4 Naujoji Akmenė</t>
  </si>
  <si>
    <t>Dariaus ir Girėno 23b (ren.)</t>
  </si>
  <si>
    <t>Dariaus ir Girėno 4 (ren.)</t>
  </si>
  <si>
    <t>Kęstučio 9 (ren.)</t>
  </si>
  <si>
    <t>B.Sruogos 12</t>
  </si>
  <si>
    <t>Vilniaus 8</t>
  </si>
  <si>
    <t>Dariaus ir Girėno 29 3L</t>
  </si>
  <si>
    <t>Elektrėnai</t>
  </si>
  <si>
    <t xml:space="preserve">Draugystės 6, </t>
  </si>
  <si>
    <t xml:space="preserve">Sodų 4, </t>
  </si>
  <si>
    <t xml:space="preserve">Sodų 6, </t>
  </si>
  <si>
    <t xml:space="preserve">Sodų 10, </t>
  </si>
  <si>
    <t xml:space="preserve">Sodų 14, </t>
  </si>
  <si>
    <t>Trakų 2,  (Ren)</t>
  </si>
  <si>
    <t>Trakų 4,  (Ren)</t>
  </si>
  <si>
    <t>Trakų 18,  (Ren)</t>
  </si>
  <si>
    <t xml:space="preserve">Draugystės 10, </t>
  </si>
  <si>
    <t xml:space="preserve">Šarkinės 25, </t>
  </si>
  <si>
    <t xml:space="preserve">Šviesos 5, </t>
  </si>
  <si>
    <t xml:space="preserve">Šviesos 7, </t>
  </si>
  <si>
    <t xml:space="preserve">Šviesos 9, </t>
  </si>
  <si>
    <t xml:space="preserve">Trakų 8, </t>
  </si>
  <si>
    <t xml:space="preserve">Trakų 16, </t>
  </si>
  <si>
    <t xml:space="preserve">Trakų 23, </t>
  </si>
  <si>
    <t xml:space="preserve">Draugystės 18, </t>
  </si>
  <si>
    <t>Pergalės 9,</t>
  </si>
  <si>
    <t xml:space="preserve">Pergalės 27, </t>
  </si>
  <si>
    <t xml:space="preserve">Pergalės 55, </t>
  </si>
  <si>
    <t xml:space="preserve">Taikos 9, </t>
  </si>
  <si>
    <t xml:space="preserve">Taikos 11, </t>
  </si>
  <si>
    <t xml:space="preserve">Trakų 15, </t>
  </si>
  <si>
    <t xml:space="preserve">Trakų 17, </t>
  </si>
  <si>
    <t xml:space="preserve">Trakų 33, </t>
  </si>
  <si>
    <t xml:space="preserve">Draugystės 25, </t>
  </si>
  <si>
    <t>Pergalės 1,</t>
  </si>
  <si>
    <t xml:space="preserve">Saulės 5, </t>
  </si>
  <si>
    <t xml:space="preserve">Saulės 6, </t>
  </si>
  <si>
    <t>Saulės 11,</t>
  </si>
  <si>
    <t>Turistų g. 47, Ignalina (ren)</t>
  </si>
  <si>
    <t>Laisvės g. 56, Ignalina (ren)</t>
  </si>
  <si>
    <t>Atgimimo g. 16, Ignalina (ren)</t>
  </si>
  <si>
    <t xml:space="preserve">Aukštaičių g. 32, Ignalina </t>
  </si>
  <si>
    <t xml:space="preserve">Turistų g. 49, Ignalina </t>
  </si>
  <si>
    <t>Aukštaičių g. 44, Ignalina</t>
  </si>
  <si>
    <t xml:space="preserve">Sodų g. 13a, Vidiškės, Ignalinos r. </t>
  </si>
  <si>
    <t xml:space="preserve">Vasario 16-osios g. 1, Dūkštas, Ignalinos r. </t>
  </si>
  <si>
    <t xml:space="preserve">Sodų g. 4, Vidiškės, Ignalinos r. </t>
  </si>
  <si>
    <t>PANERIŲ  19 (renov)</t>
  </si>
  <si>
    <t>LIETAVOS  31 (renov)</t>
  </si>
  <si>
    <t>PANERIŲ  17 (renov)</t>
  </si>
  <si>
    <t>BIRUTĖS   6  (renov)</t>
  </si>
  <si>
    <t>J.RALIO   8  (renov)</t>
  </si>
  <si>
    <t>KLAIPĖDOS   5  (renov)</t>
  </si>
  <si>
    <t>KOSMONAUTŲ  9 (renov)</t>
  </si>
  <si>
    <t>A.KULVIEČIO  15 (renov)</t>
  </si>
  <si>
    <t>ŽALIOJI   9 (renov)</t>
  </si>
  <si>
    <t>SODŲ  50A</t>
  </si>
  <si>
    <t>CHEMIKŲ  15</t>
  </si>
  <si>
    <t>KOSMONAUTŲ  12</t>
  </si>
  <si>
    <t>A.KULVIEČIO   2</t>
  </si>
  <si>
    <t>SODŲ   1</t>
  </si>
  <si>
    <t>KOSMONAUTŲ  11</t>
  </si>
  <si>
    <t>LIETAVOS  23</t>
  </si>
  <si>
    <t>A.KULVIEČIO  16</t>
  </si>
  <si>
    <t>CHEMIKŲ  53</t>
  </si>
  <si>
    <t>VASARIO 16-OSIOS  17</t>
  </si>
  <si>
    <t>ŽEIMIŲ TAKAS   4</t>
  </si>
  <si>
    <t>P.VAIČIŪNO  22</t>
  </si>
  <si>
    <t>CHEMIKŲ 122</t>
  </si>
  <si>
    <t>LIETAVOS  13</t>
  </si>
  <si>
    <t>GIRELĖS   4</t>
  </si>
  <si>
    <t>KAUNO  44</t>
  </si>
  <si>
    <t>CHEMIKŲ 110</t>
  </si>
  <si>
    <t>GIRELĖS   3</t>
  </si>
  <si>
    <t>ŽEIMIŲ TAKAS   4A</t>
  </si>
  <si>
    <t>ŽEMAITĖS  18</t>
  </si>
  <si>
    <t>Gedimino g. 103, Kaišiadorys</t>
  </si>
  <si>
    <t>Gedimino g. 119, Kaišiadorys</t>
  </si>
  <si>
    <t>Gedimino g. 129, Kaišiadorys</t>
  </si>
  <si>
    <t>Girelės g. 51, Kaišiadorys</t>
  </si>
  <si>
    <t>Gedimino g. 26, Kaišiadorys</t>
  </si>
  <si>
    <t>Gedimino g. 75, Kaišiadorys</t>
  </si>
  <si>
    <t>Rūmų g. 1,Strėvininkai</t>
  </si>
  <si>
    <t>Žaslių g. 62A, Žiežmariai</t>
  </si>
  <si>
    <t>Ašmenos I-oji 10</t>
  </si>
  <si>
    <t>Krėvės 115 A (renov.su šil.siurb)</t>
  </si>
  <si>
    <t>Vievio 54 (renov.)</t>
  </si>
  <si>
    <t>Lukšos-Daumanto 2</t>
  </si>
  <si>
    <t xml:space="preserve">Taikos pr. 141B </t>
  </si>
  <si>
    <t>Baltijos pr.97 (ren.)</t>
  </si>
  <si>
    <t>Dragūnų g. 5</t>
  </si>
  <si>
    <t>Taikos pr. 120</t>
  </si>
  <si>
    <t>Taikos pr. 32A</t>
  </si>
  <si>
    <t>Liepojos g. 20</t>
  </si>
  <si>
    <t>Senvagės g. 1</t>
  </si>
  <si>
    <t>P.Komunos g. 1b</t>
  </si>
  <si>
    <t>H.Manto g. 43</t>
  </si>
  <si>
    <t>Birutės g. 22 (MN k.)</t>
  </si>
  <si>
    <t>Panevežio g. 25B</t>
  </si>
  <si>
    <t>Baltijos pr. 14 ®</t>
  </si>
  <si>
    <t>Kretingos g. 10</t>
  </si>
  <si>
    <t>Rumpiškės g. 29. A k.</t>
  </si>
  <si>
    <t>I.Simonaitytės g. 8</t>
  </si>
  <si>
    <t>Varpų g. 4A</t>
  </si>
  <si>
    <t>I.Simonaitytės g. 37 (dalin. Ren)</t>
  </si>
  <si>
    <t>Galinio pylimo g. 28 (šil.p.pertv.)</t>
  </si>
  <si>
    <t>Budelkienio g. 8</t>
  </si>
  <si>
    <t>S.Šimkaus g. 20</t>
  </si>
  <si>
    <t>Naujakiemio g. 25</t>
  </si>
  <si>
    <t>Lūžų g. 3</t>
  </si>
  <si>
    <t>Laukininkų g. 35</t>
  </si>
  <si>
    <t>Poilsio g. 12</t>
  </si>
  <si>
    <t>Varpų g. 29</t>
  </si>
  <si>
    <t>Kretingos g. 52</t>
  </si>
  <si>
    <t>Darželio g. 8</t>
  </si>
  <si>
    <t>Vingio g. 72</t>
  </si>
  <si>
    <t>Baltijos pr. 15</t>
  </si>
  <si>
    <t>Mokyklos g. 23</t>
  </si>
  <si>
    <t>Taikos pr. 87</t>
  </si>
  <si>
    <t>Paryžiaus komunos g. 8</t>
  </si>
  <si>
    <t>Liepų g. 44a</t>
  </si>
  <si>
    <t>Kalvos g. 7</t>
  </si>
  <si>
    <t>Turgaus a. 2</t>
  </si>
  <si>
    <t>Sulupėss g. 11a</t>
  </si>
  <si>
    <t>Dzūkų 11 (RENOVUOTAS )</t>
  </si>
  <si>
    <t>Sodų 6 (RENOVUOTAS )</t>
  </si>
  <si>
    <t>Dzūkų 9 (RENOVUOTAS )</t>
  </si>
  <si>
    <t>Tiesos 8 (RENOVUOTAS)</t>
  </si>
  <si>
    <t>Vilniaus 14 (RENOVUOTAS)</t>
  </si>
  <si>
    <t>Kauno 8 (RENOVUOTAS)</t>
  </si>
  <si>
    <t>Seinų 22 (renovuotas )</t>
  </si>
  <si>
    <t>Dzūkų 17</t>
  </si>
  <si>
    <t>Dzūkų 15</t>
  </si>
  <si>
    <t>Dzūkų 13</t>
  </si>
  <si>
    <t>Dainavos 13</t>
  </si>
  <si>
    <t>Dainavos 11</t>
  </si>
  <si>
    <t>Ateities 7-9</t>
  </si>
  <si>
    <t>Sodų 4</t>
  </si>
  <si>
    <t>M. Gustaičio 2</t>
  </si>
  <si>
    <t>M. Gustaičio 11</t>
  </si>
  <si>
    <t>Montvilos 20</t>
  </si>
  <si>
    <t>Montvilos 18</t>
  </si>
  <si>
    <t>M. Gustaičio 5</t>
  </si>
  <si>
    <t>Sodų 10</t>
  </si>
  <si>
    <t>M. Gustaičio 3</t>
  </si>
  <si>
    <t>Vilniaus 5</t>
  </si>
  <si>
    <t>Montvilos 28</t>
  </si>
  <si>
    <t>Montvilos 22a</t>
  </si>
  <si>
    <t>Lazdijai</t>
  </si>
  <si>
    <t>VENTOS 45 (renov.)</t>
  </si>
  <si>
    <t>ŽEMAITIJOS 19 (renov.)</t>
  </si>
  <si>
    <t>ik 1992</t>
  </si>
  <si>
    <t>Sodų g.10 (renov.)</t>
  </si>
  <si>
    <t>GAMYKLOS 3 (renov.)</t>
  </si>
  <si>
    <t>SODŲ 9 (renov.)</t>
  </si>
  <si>
    <t>NAFTININKŲ 8 (renov.)</t>
  </si>
  <si>
    <t>Vasario 16-osios g.7 (renov.)</t>
  </si>
  <si>
    <t>NAFTININKŲ 5B (renov.)</t>
  </si>
  <si>
    <t>STOTIES 8 (renov.)</t>
  </si>
  <si>
    <t>VASARIO 16-OSIOS 12  (renov.)</t>
  </si>
  <si>
    <t>MINDAUGO 4 (renov.)</t>
  </si>
  <si>
    <t>VYŠNIŲ 42 (renov.)</t>
  </si>
  <si>
    <t>Ventos g. 31-ojo NSB (renov.)</t>
  </si>
  <si>
    <t>MINDAUGO 15 (renov.)</t>
  </si>
  <si>
    <t>Laisvės g.40-ojo NSB (renov.)</t>
  </si>
  <si>
    <t>VENTOS 33</t>
  </si>
  <si>
    <t>Bažnyčios 17 Viekšniai</t>
  </si>
  <si>
    <t>BAŽNYČIOS 21</t>
  </si>
  <si>
    <t>Pavenčių g.11-ojo NSB</t>
  </si>
  <si>
    <t>Tilto 13a Viekšniai</t>
  </si>
  <si>
    <t>PAVASARIO 16</t>
  </si>
  <si>
    <t>S.Daukanto 6 Viekšniai</t>
  </si>
  <si>
    <t>Bažnyčios 13 Viekšniai</t>
  </si>
  <si>
    <t>Kranto g. 47 (su ind.apskaitos priet., apšiltintas), Panevėžys</t>
  </si>
  <si>
    <t>Klaipėdos g. 99 K2, Panevėžys</t>
  </si>
  <si>
    <t>Molainių g. 8 (apšiltintas), Panevėžys</t>
  </si>
  <si>
    <t>Gėlių g. 3 (su ind.apsk.priet., apšiltintas),Pasvalys</t>
  </si>
  <si>
    <t>Vytauto skg. 12,Zarasai</t>
  </si>
  <si>
    <t xml:space="preserve">Kniaudiškių g. 54 (apšiltintas), </t>
  </si>
  <si>
    <t xml:space="preserve">Kranto g. 37  (su dalikliais, apšiltintas), </t>
  </si>
  <si>
    <t xml:space="preserve">Klaipėdos g. 99 K1, </t>
  </si>
  <si>
    <t xml:space="preserve">Klaipėdos g. 99 K3, </t>
  </si>
  <si>
    <t xml:space="preserve">Pušaloto g. 76, </t>
  </si>
  <si>
    <t xml:space="preserve">Jakšto g. 10 (su ind.apskaitos priet., apšiltintas), </t>
  </si>
  <si>
    <t xml:space="preserve">Margirio g. 18, </t>
  </si>
  <si>
    <t xml:space="preserve">Margirio g. 9, </t>
  </si>
  <si>
    <t xml:space="preserve">Margirio g. 20, </t>
  </si>
  <si>
    <t xml:space="preserve">Margirio g. 10, </t>
  </si>
  <si>
    <t xml:space="preserve">Liepų al. 13, </t>
  </si>
  <si>
    <t xml:space="preserve">Vilties g. 22, </t>
  </si>
  <si>
    <t xml:space="preserve">Ramygalos g. 67, </t>
  </si>
  <si>
    <t xml:space="preserve">Vilties g. 47, </t>
  </si>
  <si>
    <t xml:space="preserve">Smėlynės g. 73, </t>
  </si>
  <si>
    <t xml:space="preserve">Liepų al. 15A, </t>
  </si>
  <si>
    <t xml:space="preserve">Vilniaus g. 20, </t>
  </si>
  <si>
    <t xml:space="preserve">Marijonų g. 29, </t>
  </si>
  <si>
    <t xml:space="preserve">Švyturio g. 19, </t>
  </si>
  <si>
    <t xml:space="preserve">Seinų g. 17, </t>
  </si>
  <si>
    <t xml:space="preserve">Smetonos g. 5A, </t>
  </si>
  <si>
    <t xml:space="preserve">Jakšto g. 8, </t>
  </si>
  <si>
    <t xml:space="preserve">Respublikos g. 24, </t>
  </si>
  <si>
    <t xml:space="preserve">J. Basanavičiaus g. 130, </t>
  </si>
  <si>
    <t xml:space="preserve">Respublikos g. 26, </t>
  </si>
  <si>
    <t xml:space="preserve">Chemikų g. 3, </t>
  </si>
  <si>
    <t xml:space="preserve">J. Basanavičiaus g. 138, </t>
  </si>
  <si>
    <t xml:space="preserve">Technikos g. 7, </t>
  </si>
  <si>
    <t xml:space="preserve">Vilniaus g. 81, </t>
  </si>
  <si>
    <t xml:space="preserve">P. Širvio g. 5, </t>
  </si>
  <si>
    <t xml:space="preserve">Jaunystės 20, </t>
  </si>
  <si>
    <t xml:space="preserve">Radvilų 23, </t>
  </si>
  <si>
    <t xml:space="preserve">Jaunystės 35, </t>
  </si>
  <si>
    <t xml:space="preserve">NAUJOJI 4, </t>
  </si>
  <si>
    <t xml:space="preserve">NAUJOJI 10, </t>
  </si>
  <si>
    <t xml:space="preserve">Laisvės al. 36, </t>
  </si>
  <si>
    <t xml:space="preserve">NAUJOJI 6, </t>
  </si>
  <si>
    <t xml:space="preserve">Vaižganto 60, </t>
  </si>
  <si>
    <t xml:space="preserve">NAUJOJI 8, </t>
  </si>
  <si>
    <t xml:space="preserve">Vaižganto 58c, </t>
  </si>
  <si>
    <t xml:space="preserve">Gedimino 43, </t>
  </si>
  <si>
    <t xml:space="preserve">Žalioji 10, </t>
  </si>
  <si>
    <t xml:space="preserve">Povyliaus 8a, </t>
  </si>
  <si>
    <t xml:space="preserve">Jaunystės 27, </t>
  </si>
  <si>
    <t xml:space="preserve">Stiklo 12, </t>
  </si>
  <si>
    <t xml:space="preserve">Gedimino 1, </t>
  </si>
  <si>
    <t xml:space="preserve">Gedimino 3, </t>
  </si>
  <si>
    <t xml:space="preserve">Jaunystės 33, </t>
  </si>
  <si>
    <t xml:space="preserve">Jaunystės 29, </t>
  </si>
  <si>
    <t>Jaunystės 4</t>
  </si>
  <si>
    <t>Jaunystės 37</t>
  </si>
  <si>
    <t>Vaižganto 30b</t>
  </si>
  <si>
    <t>Kudirkos 6a</t>
  </si>
  <si>
    <t>Jaunystės 2</t>
  </si>
  <si>
    <t>Laisvės al. 38</t>
  </si>
  <si>
    <t>Kęstučio 11a</t>
  </si>
  <si>
    <t>Laisvės al. 34a</t>
  </si>
  <si>
    <t>MALUNO AIKŠTE 21</t>
  </si>
  <si>
    <t>Vytauto 6</t>
  </si>
  <si>
    <t>Radvilų 12</t>
  </si>
  <si>
    <t>Vasario 16-osios 2</t>
  </si>
  <si>
    <t>Bernotėno 3</t>
  </si>
  <si>
    <t>Vasario 16-osios 6</t>
  </si>
  <si>
    <t>J.Pauliaus II G.34 Eišiškės</t>
  </si>
  <si>
    <t>J.Pauliaus II G.28 Eišiškės</t>
  </si>
  <si>
    <t xml:space="preserve">Pirties g. 7A (renov.), </t>
  </si>
  <si>
    <t xml:space="preserve">Sevastopolio g. 5 (renov.), </t>
  </si>
  <si>
    <t xml:space="preserve">Kviečių g. 22 (renov.), </t>
  </si>
  <si>
    <t xml:space="preserve">Vytauto g. 149 (renov.), </t>
  </si>
  <si>
    <t xml:space="preserve">Gytarių g. 16 (renov.), </t>
  </si>
  <si>
    <t xml:space="preserve">Sevastopolio g. 9 (renov.), </t>
  </si>
  <si>
    <t xml:space="preserve">Vytauto g. 154 (renov.), </t>
  </si>
  <si>
    <t xml:space="preserve">M. Valančiaus g. 2 (renov.), </t>
  </si>
  <si>
    <t xml:space="preserve">Draugystės pr. 17 (renov.), </t>
  </si>
  <si>
    <t xml:space="preserve">Ežero g. 7 (renov.),  </t>
  </si>
  <si>
    <t xml:space="preserve">Draugystės pr. 9 (renov.), </t>
  </si>
  <si>
    <t xml:space="preserve">Ežero g. 1, </t>
  </si>
  <si>
    <t xml:space="preserve">St. Šalkauskio g. 12, </t>
  </si>
  <si>
    <t xml:space="preserve">Ežero g. 12, </t>
  </si>
  <si>
    <t xml:space="preserve">Trakų g. 7, </t>
  </si>
  <si>
    <t xml:space="preserve">Vytauto g. 60, </t>
  </si>
  <si>
    <t xml:space="preserve">P. Cvirkos g. 58, </t>
  </si>
  <si>
    <t xml:space="preserve">Sukilėlių g. 41, </t>
  </si>
  <si>
    <t xml:space="preserve">Dainų g. 42, </t>
  </si>
  <si>
    <t xml:space="preserve">Radviliškio g. 94, </t>
  </si>
  <si>
    <t>Rasos g. 1, Ginkūnų k., Šiaulių r.</t>
  </si>
  <si>
    <t xml:space="preserve">Aušros al. 23, </t>
  </si>
  <si>
    <t>Vytauto g. 64, Trakai</t>
  </si>
  <si>
    <t>Kilimų g. 6, Lentvaris</t>
  </si>
  <si>
    <t>Mindaugo g. 10, Trakai</t>
  </si>
  <si>
    <t>Ežero g. 5, Lentvaris</t>
  </si>
  <si>
    <t>Birutės g. 29, Trakai</t>
  </si>
  <si>
    <t>Vytauto g. 40A, Trakai</t>
  </si>
  <si>
    <t>Pakalnės g. 44, Lentvaris</t>
  </si>
  <si>
    <t>Vytauto g. 76, Trakai</t>
  </si>
  <si>
    <t>Bažnyčios g. 21, Lentvaris</t>
  </si>
  <si>
    <t>Klevų al. 36, Lentvaris</t>
  </si>
  <si>
    <t>Geležinkelio g. 26, Lentvaris</t>
  </si>
  <si>
    <t>Vytauto g. 40, Trakai</t>
  </si>
  <si>
    <t>Sodų g. 23A, Lentvaris</t>
  </si>
  <si>
    <t>Klevų al. 32, Lentvaris</t>
  </si>
  <si>
    <t>Klevų al. 34, Lentvaris</t>
  </si>
  <si>
    <t>Pakalnės g. 24, Lentvaris</t>
  </si>
  <si>
    <t>Sodų g. 19, Lentvaris</t>
  </si>
  <si>
    <t>Vytauto g. 44, Trakai</t>
  </si>
  <si>
    <t>Pakalnės g. 7, Lentvaris</t>
  </si>
  <si>
    <t>Mindaugo g. 22, Trakai</t>
  </si>
  <si>
    <t>Lauko g. 12A, Lentvaris</t>
  </si>
  <si>
    <t>Lauko g. 3, Lentvaris</t>
  </si>
  <si>
    <t>Ežero g. 3A, Lentvaris</t>
  </si>
  <si>
    <t>Karaimų g. 24, Trakai</t>
  </si>
  <si>
    <t>Klevų al. 57, Lentvaris</t>
  </si>
  <si>
    <t>Bažnyčios g. 13, Lentvaris</t>
  </si>
  <si>
    <t>Klevų al. 59, Lentvaris</t>
  </si>
  <si>
    <t>Lauko g. 9, Lentvaris</t>
  </si>
  <si>
    <t>Bažnyčios g. 15, Lentvaris</t>
  </si>
  <si>
    <t>Bažnyčios g. 11, Lentvaris</t>
  </si>
  <si>
    <t>Vytauto g. 64A, Trakai (renov.)</t>
  </si>
  <si>
    <t>Senkelio g. 11, Trakai (renov.)</t>
  </si>
  <si>
    <t>Taikos g. 22,  (renov.)</t>
  </si>
  <si>
    <t>Aušros g. 94,  (renov.)</t>
  </si>
  <si>
    <t xml:space="preserve">Aukštakalnio g. 108, </t>
  </si>
  <si>
    <t>Aušros g. 69 I k.,  (renov.)</t>
  </si>
  <si>
    <t>Taikos g. 50,  (renov.)</t>
  </si>
  <si>
    <t xml:space="preserve">Aukštakalnio g. 116, </t>
  </si>
  <si>
    <t xml:space="preserve">Aušros g. 93, </t>
  </si>
  <si>
    <t xml:space="preserve">Krašuonos g. 7, </t>
  </si>
  <si>
    <t xml:space="preserve">Aukštakalnio g. 112, </t>
  </si>
  <si>
    <t xml:space="preserve">Taikos g. 40, </t>
  </si>
  <si>
    <t xml:space="preserve">Rašytojų g. 3, </t>
  </si>
  <si>
    <t xml:space="preserve">Užpalių g. 82, </t>
  </si>
  <si>
    <t xml:space="preserve">V.Kudirkos g. 28, </t>
  </si>
  <si>
    <t xml:space="preserve">Vaižganto g. 24, </t>
  </si>
  <si>
    <t xml:space="preserve">Taikos g. 75, </t>
  </si>
  <si>
    <t xml:space="preserve">Taikos g. 81, </t>
  </si>
  <si>
    <t xml:space="preserve">J.Basanavičiaus g. 96, </t>
  </si>
  <si>
    <t xml:space="preserve">Taikos g. 19, </t>
  </si>
  <si>
    <t xml:space="preserve">Aušros 54, </t>
  </si>
  <si>
    <t xml:space="preserve">Kęstučio g. 6, </t>
  </si>
  <si>
    <t xml:space="preserve">J.Basanavičiaus 106, </t>
  </si>
  <si>
    <t xml:space="preserve">Utenio a. 10, </t>
  </si>
  <si>
    <t xml:space="preserve">J.Basanavičiaus g. 67, </t>
  </si>
  <si>
    <t>J.Basanavičiaus g. 15</t>
  </si>
  <si>
    <t>M.K.Čiurlionio g. 55</t>
  </si>
  <si>
    <t>Vytauto g. 25</t>
  </si>
  <si>
    <t>Dzūkų g. 3</t>
  </si>
  <si>
    <t>Dzūkų g. 36</t>
  </si>
  <si>
    <t>Marcinkonių g. 8</t>
  </si>
  <si>
    <t>Marcinkonių g. 16</t>
  </si>
  <si>
    <t>Savanorių g. 46</t>
  </si>
  <si>
    <t>Dzūkų g. 66</t>
  </si>
  <si>
    <t>J.Basanavičiaus g. 6</t>
  </si>
  <si>
    <t>Vilties 4, Naujieji Valkininkai</t>
  </si>
  <si>
    <t>Vytauto g. 33</t>
  </si>
  <si>
    <t>Z.Voronecko g. 4</t>
  </si>
  <si>
    <t>Žalioji g. 31</t>
  </si>
  <si>
    <t>Žalioji g. 33</t>
  </si>
  <si>
    <t>Dzūkų g. 26</t>
  </si>
  <si>
    <t>Melioratorių g. 7</t>
  </si>
  <si>
    <t>Vytauto g. 58</t>
  </si>
  <si>
    <t>V.Krėvės g. 9</t>
  </si>
  <si>
    <t>M.Mironaitės g. 18</t>
  </si>
  <si>
    <t>Sviliškių g. 8</t>
  </si>
  <si>
    <t>Pavilnionių g. 31</t>
  </si>
  <si>
    <t>Pavilnionių g. 33</t>
  </si>
  <si>
    <t>Žirmūnų g. 30C</t>
  </si>
  <si>
    <t>Sviliškių g. 4, 6</t>
  </si>
  <si>
    <t>Bajorų kelias 3</t>
  </si>
  <si>
    <t>Žirmūnų g. 3 (renov.)</t>
  </si>
  <si>
    <t>Žirmūnų g. 126 (renov.)</t>
  </si>
  <si>
    <t>Žirmūnų g. 128 (renov.)</t>
  </si>
  <si>
    <t>Blindžių g. 7</t>
  </si>
  <si>
    <t>Žirmūnų g. 131 (renov.)</t>
  </si>
  <si>
    <t>J.Galvydžio g. 11A</t>
  </si>
  <si>
    <t>M.Marcinkevičiaus g. 37, Baltupio g. 175</t>
  </si>
  <si>
    <t>M.Marcinkevičiaus g. 31, 33, 35</t>
  </si>
  <si>
    <t>S.Žukausko g. 27</t>
  </si>
  <si>
    <t>J.Kubiliaus g. 4</t>
  </si>
  <si>
    <t>Tolminkiemio g. 31</t>
  </si>
  <si>
    <t>J.Franko g. 8</t>
  </si>
  <si>
    <t>Tolminkiemio g. 14</t>
  </si>
  <si>
    <t>V.Pietario g. 7</t>
  </si>
  <si>
    <t>Kovo 11-osios g. 55</t>
  </si>
  <si>
    <t>Taikos g. 134, 136</t>
  </si>
  <si>
    <t>Šviesos g 11 (bt. 41-60)</t>
  </si>
  <si>
    <t>Gedvydžių g. 29 (bt. 1-36)</t>
  </si>
  <si>
    <t>Taikos g. 25, 27</t>
  </si>
  <si>
    <t>Šviesos g 14 (bt. 81-100)</t>
  </si>
  <si>
    <t>Gedvydžių g. 20</t>
  </si>
  <si>
    <t>Šviesos g 4 (bt. 81-100)</t>
  </si>
  <si>
    <t>Gabijos g. 81 (bt. 1-36)</t>
  </si>
  <si>
    <t>Peteliškių g. 10 (renov.)</t>
  </si>
  <si>
    <t>Kapsų g. 38</t>
  </si>
  <si>
    <t>Žemynos g. 35</t>
  </si>
  <si>
    <t>S.Stanevičiaus g. 7 (bt. 1-40)</t>
  </si>
  <si>
    <t>Taikos g. 241, 243, 245</t>
  </si>
  <si>
    <t>Musninkų g. 7</t>
  </si>
  <si>
    <t>Taikos g. 105</t>
  </si>
  <si>
    <t>Žemynos g. 25</t>
  </si>
  <si>
    <t>Didlaukio g. 22, 24</t>
  </si>
  <si>
    <t>Antakalnio g. 118</t>
  </si>
  <si>
    <t>Žaliųjų ežerų g. 9  (renov.)</t>
  </si>
  <si>
    <t>Smėlio g. 11</t>
  </si>
  <si>
    <t>Smėlio g. 15</t>
  </si>
  <si>
    <t>Naugarduko g. 56</t>
  </si>
  <si>
    <t>Gelvonų g. 57</t>
  </si>
  <si>
    <t>Parko g. 6</t>
  </si>
  <si>
    <t>Kanklių g. 10B</t>
  </si>
  <si>
    <t>J.Basanavičiaus g. 17A</t>
  </si>
  <si>
    <t>Parko g. 4</t>
  </si>
  <si>
    <t>Šaltkalvių g. 66</t>
  </si>
  <si>
    <t>J.Tiškevičiaus g. 6</t>
  </si>
  <si>
    <t>V.Grybo g. 30</t>
  </si>
  <si>
    <t>Vykinto g. 8</t>
  </si>
  <si>
    <t>S.Skapo g. 6, 8</t>
  </si>
  <si>
    <t>Lentvario g. 1</t>
  </si>
  <si>
    <t>Gedimino pr. 27</t>
  </si>
  <si>
    <t>K.Vanagėlio g. 9</t>
  </si>
  <si>
    <t>Žygio g. 4</t>
  </si>
  <si>
    <t>Vilnius</t>
  </si>
  <si>
    <t>Statybininkų 107</t>
  </si>
  <si>
    <t>VINGIO 1 (renov.)</t>
  </si>
  <si>
    <t>NAUJOJI 68 (renov.)</t>
  </si>
  <si>
    <t>LAUKO 17 (renov.)</t>
  </si>
  <si>
    <t>BIRUTĖS 14 (renov.)</t>
  </si>
  <si>
    <t>KAŠTONŲ 12 (renov.)</t>
  </si>
  <si>
    <t>PUTINŲ 2 (renov.)</t>
  </si>
  <si>
    <t>AUKŠTAKALNIO 14</t>
  </si>
  <si>
    <t>STATYBININKŲ 46 (renov.)</t>
  </si>
  <si>
    <t>PUTINŲ 24A</t>
  </si>
  <si>
    <t>JAUNIMO 38</t>
  </si>
  <si>
    <t>NAUJOJI 86</t>
  </si>
  <si>
    <t>Kalniškės 23</t>
  </si>
  <si>
    <t>NAUJOJI 18</t>
  </si>
  <si>
    <t>VILTIES 18</t>
  </si>
  <si>
    <t>NAUJOJI 96</t>
  </si>
  <si>
    <t>KAŠTONŲ 52</t>
  </si>
  <si>
    <t>JONYNO 5</t>
  </si>
  <si>
    <t>STATYBININKŲ 27</t>
  </si>
  <si>
    <t>JAZMINŲ 12</t>
  </si>
  <si>
    <t>STATYBININKŲ 49</t>
  </si>
  <si>
    <t>STATYBININKŲ 34</t>
  </si>
  <si>
    <t>VOLUNGĖS 27</t>
  </si>
  <si>
    <t>VOLUNGĖS 12</t>
  </si>
  <si>
    <t>Alytus</t>
  </si>
  <si>
    <t>M.Valančiaus. 18 (425-K)</t>
  </si>
  <si>
    <t>Maironio. 34 (410-K)</t>
  </si>
  <si>
    <t>Mokyklos 13 (348)</t>
  </si>
  <si>
    <t>J.Jablonskio 2 (889)</t>
  </si>
  <si>
    <t>Jaunimo, 3 (1021)</t>
  </si>
  <si>
    <t>Nausupės 8 (824)</t>
  </si>
  <si>
    <t>Jaunimo, 7 (1060)</t>
  </si>
  <si>
    <t>Mokyklos 9 (331)</t>
  </si>
  <si>
    <t>K.Donelaičio. 5 - 2 (27-2K)</t>
  </si>
  <si>
    <t>Žemaitės. 8 (7-K)</t>
  </si>
  <si>
    <t>Žemaitės. 10 (8-K)</t>
  </si>
  <si>
    <t>Dvarkelio 11 (851)</t>
  </si>
  <si>
    <t>Lietuvininkų 4 (446)</t>
  </si>
  <si>
    <t>Kauno 20 (847)</t>
  </si>
  <si>
    <t>Dvarkelio 7 (841)</t>
  </si>
  <si>
    <t>Vytauto 15 (268)</t>
  </si>
  <si>
    <t>Vytauto 21 (273)</t>
  </si>
  <si>
    <t>Kosmonautų 28 (626) (renov.)</t>
  </si>
  <si>
    <t>Kosmonautų 12 (621) (renov.)</t>
  </si>
  <si>
    <t>A.Civinsko 7 (113) (renov.)</t>
  </si>
  <si>
    <t>Vilkaviškio 61 (286)</t>
  </si>
  <si>
    <t>Gėlių 14 (281)</t>
  </si>
  <si>
    <t>Dariaus ir Girėno 13 (505)</t>
  </si>
  <si>
    <t>Draugystės 1 (108)</t>
  </si>
  <si>
    <t>Dariaus ir Girėno 11 (504)</t>
  </si>
  <si>
    <t>Dariaus ir Girėno 9 (503)</t>
  </si>
  <si>
    <t>Mokolų 9 (282)</t>
  </si>
  <si>
    <t>Vytauto 54 (641)</t>
  </si>
  <si>
    <t>Draugystės 3 (110)</t>
  </si>
  <si>
    <t>Vytenio 8 (656)</t>
  </si>
  <si>
    <t>R.Juknevičiaus 48 (527)</t>
  </si>
  <si>
    <t>Mokolų 51 (606)</t>
  </si>
  <si>
    <t>Vytauto 56A (639)</t>
  </si>
  <si>
    <t>Martijampolė</t>
  </si>
  <si>
    <t>Skratiškių 12 (ren)</t>
  </si>
  <si>
    <t>Vilniaus 93A (ren)</t>
  </si>
  <si>
    <t>Vilniaus 91A (ren)</t>
  </si>
  <si>
    <t>Vytauto 60 (ren)</t>
  </si>
  <si>
    <t>Vilniaus 77B (30085)</t>
  </si>
  <si>
    <t>Rinkuškių 47B (36001)</t>
  </si>
  <si>
    <t>Vilniaus 4 (30072)</t>
  </si>
  <si>
    <t>Skratiškių 8 (300013)</t>
  </si>
  <si>
    <t>Rinkuškių 49 (34001)</t>
  </si>
  <si>
    <t>Vilniaus 56 (30081)</t>
  </si>
  <si>
    <t>Vytauto 43A (30112)</t>
  </si>
  <si>
    <t>Vėjo 11b (30066)</t>
  </si>
  <si>
    <t>Vytauto 62 (30119)</t>
  </si>
  <si>
    <t>Gimnazijos 1 (30039)</t>
  </si>
  <si>
    <t>Vėjo 7A (30062)</t>
  </si>
  <si>
    <t>Vilniaus 111A (30091)</t>
  </si>
  <si>
    <t>Vytauto 39a (30107)</t>
  </si>
  <si>
    <t>Vytauto 35 A (30105)</t>
  </si>
  <si>
    <t>Vilniaus 111 (30090)</t>
  </si>
  <si>
    <t>Rotušės 26 (30061)</t>
  </si>
  <si>
    <t>Rinkuškių 20 (370011)</t>
  </si>
  <si>
    <t>Basanavičiaus 18 (30038)</t>
  </si>
  <si>
    <t>Kilučių 11 (30048)</t>
  </si>
  <si>
    <t>Biržai</t>
  </si>
  <si>
    <t>Druskininkų 7A</t>
  </si>
  <si>
    <t>Sodų 20-II</t>
  </si>
  <si>
    <t>Saulėtekio 5/7</t>
  </si>
  <si>
    <t>Saulėtekio 3</t>
  </si>
  <si>
    <t>Taikos 14</t>
  </si>
  <si>
    <t>Sodų 45</t>
  </si>
  <si>
    <t>Sodų 25</t>
  </si>
  <si>
    <t>Saulėtekio 24/26</t>
  </si>
  <si>
    <t>Sodų 29</t>
  </si>
  <si>
    <t>Sodų 43</t>
  </si>
  <si>
    <t>Sodų 1</t>
  </si>
  <si>
    <t>Sodų 59</t>
  </si>
  <si>
    <t>Ganyklų 59</t>
  </si>
  <si>
    <t>Gintaro 33</t>
  </si>
  <si>
    <t>Mokyklos 14-II</t>
  </si>
  <si>
    <t>Taikos 20</t>
  </si>
  <si>
    <t>Saulėtekio 4</t>
  </si>
  <si>
    <t>Mokyklos 13</t>
  </si>
  <si>
    <t>Janonio 41</t>
  </si>
  <si>
    <t>Kretingos 6</t>
  </si>
  <si>
    <t>Palanga</t>
  </si>
  <si>
    <t>VILNIAUS 8 VILKAVIŠKIS</t>
  </si>
  <si>
    <t>DARVINO 26 KYBARTAI</t>
  </si>
  <si>
    <t>S.NERIES 33C VILKAVIŠKIS</t>
  </si>
  <si>
    <t>NEPRIKLAUSOMYBĖS 72 VILKAVIŠKIS</t>
  </si>
  <si>
    <t>KĘSTUČIO 10 VILKAVIŠKIS</t>
  </si>
  <si>
    <t>TARYBŲ 7 KYBARTAI</t>
  </si>
  <si>
    <t>DARIAUS IR GIRENO 2A KYBARTAI</t>
  </si>
  <si>
    <t>NEPRIKLAUSOMYBĖS 50 VILKAVIŠKIS</t>
  </si>
  <si>
    <t>LAUKO 44 VILKAVIŠKIS</t>
  </si>
  <si>
    <t>AUŠROS 8 VILKAVISKIS</t>
  </si>
  <si>
    <t>AUŠROS 4 VILKAVIŠKIS</t>
  </si>
  <si>
    <t>AUŠROS 10 VILKAVIŠKIS</t>
  </si>
  <si>
    <t>BIRUTES 2 VILKAVIŠKIS</t>
  </si>
  <si>
    <t>VIENYBĖS 72 VILKAVIŠKIS</t>
  </si>
  <si>
    <t>STATYBININKŲ 4 VILKAVIŠKIS</t>
  </si>
  <si>
    <t>STATYBININKŲ 8 VILKAVIŠKIS</t>
  </si>
  <si>
    <t>VIENYBES 70 VILKAVIŠKIS</t>
  </si>
  <si>
    <t>DVARO  25</t>
  </si>
  <si>
    <t>DVARO  27</t>
  </si>
  <si>
    <t>LAUKO 32 VILKAVIŠKIS</t>
  </si>
  <si>
    <t>PASIENIO 3 KYBARTAI</t>
  </si>
  <si>
    <t>DARVINO 19 KYBARTAI</t>
  </si>
  <si>
    <t>K.NAUMIESČIO 9A KYBARTAI</t>
  </si>
  <si>
    <t>VIŠTYČIO 2 VIRBALIS</t>
  </si>
  <si>
    <t>VASARIO 16-OS 4 PILVIŠKIAI</t>
  </si>
  <si>
    <t>VASARIO 16-OS 12 PILVIŠKIAI</t>
  </si>
  <si>
    <t>Vilkaviškis</t>
  </si>
  <si>
    <t>Masčio 54 (ren)</t>
  </si>
  <si>
    <t>Dariaus ir Girėno 15 (ren)</t>
  </si>
  <si>
    <t>Karaliaus Mindaugo 39</t>
  </si>
  <si>
    <t>Muziejaus 18</t>
  </si>
  <si>
    <t>Stoties 8</t>
  </si>
  <si>
    <t>Žemaitės 29</t>
  </si>
  <si>
    <t>Stoties 16</t>
  </si>
  <si>
    <t>Stoties 12</t>
  </si>
  <si>
    <t>Luokės 73</t>
  </si>
  <si>
    <t>Birutės 24</t>
  </si>
  <si>
    <t>Telšiai</t>
  </si>
  <si>
    <t>Birutės 2 (ren.)</t>
  </si>
  <si>
    <t>Pievų 2 (ren.)</t>
  </si>
  <si>
    <t>Birutės 4 (ren.)</t>
  </si>
  <si>
    <t>Dariaus ir Girėno 2-1 (ren.)</t>
  </si>
  <si>
    <t>Mackevičiaus 29 (ren.)</t>
  </si>
  <si>
    <t>Raseinių 9a  II korpusas (ren.)</t>
  </si>
  <si>
    <t>Pievų 6 (ren.)</t>
  </si>
  <si>
    <t>Raseinių 9 II korpusas (ren.)</t>
  </si>
  <si>
    <t>Dariaus ir Girėno 2-2 (ren.)</t>
  </si>
  <si>
    <t>Birutės 3 (ren.)</t>
  </si>
  <si>
    <t>Birutės 1(ren.)</t>
  </si>
  <si>
    <t xml:space="preserve">Janonio 30 </t>
  </si>
  <si>
    <t xml:space="preserve">J.Janonio 13 </t>
  </si>
  <si>
    <t xml:space="preserve">Laucevičiaus 16  I korpusas </t>
  </si>
  <si>
    <t xml:space="preserve">Raseinių 5A </t>
  </si>
  <si>
    <t xml:space="preserve">Janonio 12 </t>
  </si>
  <si>
    <t xml:space="preserve">Kooperacijos 28 </t>
  </si>
  <si>
    <t>Vyt. Didžiojo 45</t>
  </si>
  <si>
    <t xml:space="preserve">Maironio 5a,Tytuvėnai </t>
  </si>
  <si>
    <t>Kelmė</t>
  </si>
  <si>
    <t xml:space="preserve">VERPĖJŲ 6 </t>
  </si>
  <si>
    <t>KLONIO 18A (ren.)</t>
  </si>
  <si>
    <t>ŠILTNAMIŲ 18  (ren.)</t>
  </si>
  <si>
    <t>ŠILTNAMIŲ 22  (ren.)</t>
  </si>
  <si>
    <t>ČIURLIONIO 74 (ren.)</t>
  </si>
  <si>
    <t xml:space="preserve">ATEITIES 2 </t>
  </si>
  <si>
    <t xml:space="preserve">SVEIKATOS 28 </t>
  </si>
  <si>
    <t xml:space="preserve">VYTAUTO 6  </t>
  </si>
  <si>
    <t xml:space="preserve">LIŠKIAVOS 8 </t>
  </si>
  <si>
    <t xml:space="preserve">ATEITIES 16 </t>
  </si>
  <si>
    <t xml:space="preserve">VEISIEJŲ 9 </t>
  </si>
  <si>
    <t>LIŠKIAVOS 5</t>
  </si>
  <si>
    <t xml:space="preserve">GARDINO 80  </t>
  </si>
  <si>
    <t xml:space="preserve">ATEITIES 36 </t>
  </si>
  <si>
    <t xml:space="preserve">ATEITIES 14 </t>
  </si>
  <si>
    <t>SVEIKATOS 18</t>
  </si>
  <si>
    <t xml:space="preserve">ŠILTNAMIŲ 24 </t>
  </si>
  <si>
    <t xml:space="preserve">NERAVŲ 27   </t>
  </si>
  <si>
    <t xml:space="preserve">ŠILTNAMIŲ 26  </t>
  </si>
  <si>
    <t xml:space="preserve">NERAVŲ 29      </t>
  </si>
  <si>
    <t xml:space="preserve">MELIORATORIŲ 4 </t>
  </si>
  <si>
    <t>Druskininkai</t>
  </si>
</sst>
</file>

<file path=xl/styles.xml><?xml version="1.0" encoding="utf-8"?>
<styleSheet xmlns="http://schemas.openxmlformats.org/spreadsheetml/2006/main">
  <numFmts count="3">
    <numFmt numFmtId="43" formatCode="_-* #,##0.00\ _L_t_-;\-* #,##0.00\ _L_t_-;_-* &quot;-&quot;??\ _L_t_-;_-@_-"/>
    <numFmt numFmtId="164" formatCode="0.0"/>
    <numFmt numFmtId="165" formatCode="0.00000"/>
  </numFmts>
  <fonts count="16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sz val="7.5"/>
      <name val="Arial"/>
      <family val="2"/>
      <charset val="186"/>
    </font>
    <font>
      <b/>
      <i/>
      <sz val="8"/>
      <name val="Arial"/>
      <family val="2"/>
      <charset val="186"/>
    </font>
    <font>
      <b/>
      <sz val="26"/>
      <name val="Arial"/>
      <family val="2"/>
      <charset val="186"/>
    </font>
    <font>
      <b/>
      <sz val="28"/>
      <name val="Arial"/>
      <family val="2"/>
      <charset val="186"/>
    </font>
    <font>
      <b/>
      <sz val="12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</font>
    <font>
      <sz val="10"/>
      <name val="Arial"/>
      <family val="2"/>
      <charset val="186"/>
    </font>
    <font>
      <sz val="8"/>
      <color theme="1"/>
      <name val="Arial"/>
      <family val="2"/>
      <charset val="186"/>
    </font>
    <font>
      <sz val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13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5" tint="0.79998168889431442"/>
        <bgColor indexed="52"/>
      </patternFill>
    </fill>
    <fill>
      <patternFill patternType="solid">
        <fgColor rgb="FFFFC000"/>
        <bgColor indexed="52"/>
      </patternFill>
    </fill>
    <fill>
      <patternFill patternType="solid">
        <fgColor theme="9" tint="-0.249977111117893"/>
        <bgColor indexed="13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0" fillId="0" borderId="0"/>
    <xf numFmtId="0" fontId="9" fillId="0" borderId="0"/>
    <xf numFmtId="0" fontId="11" fillId="0" borderId="0"/>
    <xf numFmtId="0" fontId="1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43" fontId="13" fillId="0" borderId="0" applyFont="0" applyFill="0" applyBorder="0" applyAlignment="0" applyProtection="0"/>
    <xf numFmtId="0" fontId="12" fillId="0" borderId="0"/>
    <xf numFmtId="0" fontId="12" fillId="0" borderId="0"/>
    <xf numFmtId="0" fontId="9" fillId="0" borderId="0"/>
    <xf numFmtId="0" fontId="9" fillId="0" borderId="0"/>
  </cellStyleXfs>
  <cellXfs count="367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/>
    <xf numFmtId="0" fontId="2" fillId="5" borderId="0" xfId="0" applyFont="1" applyFill="1"/>
    <xf numFmtId="0" fontId="3" fillId="2" borderId="0" xfId="0" applyFont="1" applyFill="1" applyAlignment="1">
      <alignment horizontal="center" vertic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1" xfId="4" applyFont="1" applyFill="1" applyBorder="1" applyAlignment="1">
      <alignment horizontal="center"/>
    </xf>
    <xf numFmtId="2" fontId="2" fillId="4" borderId="1" xfId="4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</xf>
    <xf numFmtId="0" fontId="14" fillId="4" borderId="1" xfId="0" applyFont="1" applyFill="1" applyBorder="1" applyAlignment="1" applyProtection="1">
      <alignment horizontal="center" vertical="top" wrapText="1"/>
      <protection locked="0"/>
    </xf>
    <xf numFmtId="4" fontId="14" fillId="4" borderId="1" xfId="1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14" fillId="4" borderId="1" xfId="1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>
      <alignment horizontal="left" vertical="center"/>
    </xf>
    <xf numFmtId="1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4" fillId="4" borderId="1" xfId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center"/>
    </xf>
    <xf numFmtId="0" fontId="14" fillId="3" borderId="1" xfId="1" applyFont="1" applyFill="1" applyBorder="1" applyAlignment="1" applyProtection="1">
      <alignment horizontal="center" vertical="center" wrapText="1"/>
      <protection locked="0"/>
    </xf>
    <xf numFmtId="0" fontId="14" fillId="3" borderId="1" xfId="1" applyFont="1" applyFill="1" applyBorder="1" applyAlignment="1" applyProtection="1">
      <alignment horizontal="center" vertical="center"/>
      <protection locked="0"/>
    </xf>
    <xf numFmtId="4" fontId="14" fillId="3" borderId="1" xfId="1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14" fillId="6" borderId="1" xfId="1" applyFont="1" applyFill="1" applyBorder="1" applyAlignment="1" applyProtection="1">
      <alignment horizontal="center" vertical="center" wrapText="1"/>
      <protection locked="0"/>
    </xf>
    <xf numFmtId="0" fontId="14" fillId="6" borderId="1" xfId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left"/>
    </xf>
    <xf numFmtId="0" fontId="2" fillId="6" borderId="1" xfId="13" applyFont="1" applyFill="1" applyBorder="1" applyAlignment="1">
      <alignment horizontal="center"/>
    </xf>
    <xf numFmtId="2" fontId="2" fillId="6" borderId="1" xfId="13" applyNumberFormat="1" applyFont="1" applyFill="1" applyBorder="1" applyAlignment="1">
      <alignment horizontal="center"/>
    </xf>
    <xf numFmtId="0" fontId="2" fillId="6" borderId="1" xfId="13" applyFont="1" applyFill="1" applyBorder="1" applyAlignment="1">
      <alignment horizontal="left"/>
    </xf>
    <xf numFmtId="0" fontId="2" fillId="3" borderId="1" xfId="13" applyFont="1" applyFill="1" applyBorder="1" applyAlignment="1">
      <alignment horizontal="center"/>
    </xf>
    <xf numFmtId="2" fontId="2" fillId="3" borderId="1" xfId="13" applyNumberFormat="1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/>
      <protection locked="0"/>
    </xf>
    <xf numFmtId="2" fontId="2" fillId="6" borderId="1" xfId="0" applyNumberFormat="1" applyFont="1" applyFill="1" applyBorder="1" applyAlignment="1" applyProtection="1">
      <alignment horizontal="center"/>
      <protection locked="0"/>
    </xf>
    <xf numFmtId="0" fontId="2" fillId="6" borderId="1" xfId="4" applyFont="1" applyFill="1" applyBorder="1" applyAlignment="1">
      <alignment horizontal="left"/>
    </xf>
    <xf numFmtId="0" fontId="2" fillId="6" borderId="1" xfId="4" applyFont="1" applyFill="1" applyBorder="1" applyAlignment="1">
      <alignment horizontal="center"/>
    </xf>
    <xf numFmtId="2" fontId="2" fillId="6" borderId="1" xfId="4" applyNumberFormat="1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0" fontId="2" fillId="7" borderId="1" xfId="9" applyFont="1" applyFill="1" applyBorder="1" applyAlignment="1" applyProtection="1">
      <alignment horizontal="center"/>
      <protection locked="0"/>
    </xf>
    <xf numFmtId="2" fontId="2" fillId="7" borderId="1" xfId="9" applyNumberFormat="1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 applyProtection="1">
      <alignment horizontal="left"/>
      <protection locked="0"/>
    </xf>
    <xf numFmtId="0" fontId="2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0" fontId="2" fillId="6" borderId="1" xfId="12" applyFont="1" applyFill="1" applyBorder="1" applyAlignment="1">
      <alignment horizontal="left"/>
    </xf>
    <xf numFmtId="0" fontId="2" fillId="6" borderId="1" xfId="14" applyFont="1" applyFill="1" applyBorder="1" applyAlignment="1">
      <alignment horizontal="center"/>
    </xf>
    <xf numFmtId="2" fontId="2" fillId="6" borderId="1" xfId="14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1" fontId="2" fillId="6" borderId="1" xfId="0" applyNumberFormat="1" applyFont="1" applyFill="1" applyBorder="1" applyAlignment="1" applyProtection="1">
      <alignment horizontal="left"/>
      <protection locked="0"/>
    </xf>
    <xf numFmtId="0" fontId="2" fillId="6" borderId="1" xfId="14" applyFont="1" applyFill="1" applyBorder="1" applyAlignment="1">
      <alignment horizontal="left"/>
    </xf>
    <xf numFmtId="2" fontId="2" fillId="6" borderId="1" xfId="0" applyNumberFormat="1" applyFont="1" applyFill="1" applyBorder="1" applyAlignment="1" applyProtection="1">
      <alignment horizontal="center"/>
    </xf>
    <xf numFmtId="2" fontId="2" fillId="7" borderId="1" xfId="9" applyNumberFormat="1" applyFont="1" applyFill="1" applyBorder="1" applyAlignment="1" applyProtection="1">
      <alignment horizontal="center"/>
    </xf>
    <xf numFmtId="0" fontId="2" fillId="3" borderId="1" xfId="14" applyFont="1" applyFill="1" applyBorder="1" applyAlignment="1">
      <alignment horizontal="center"/>
    </xf>
    <xf numFmtId="2" fontId="2" fillId="3" borderId="1" xfId="14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1" applyFont="1" applyFill="1" applyBorder="1" applyAlignment="1">
      <alignment horizontal="center"/>
    </xf>
    <xf numFmtId="0" fontId="2" fillId="4" borderId="1" xfId="13" applyFont="1" applyFill="1" applyBorder="1" applyAlignment="1">
      <alignment horizontal="center"/>
    </xf>
    <xf numFmtId="2" fontId="2" fillId="4" borderId="1" xfId="13" applyNumberFormat="1" applyFont="1" applyFill="1" applyBorder="1" applyAlignment="1">
      <alignment horizontal="center"/>
    </xf>
    <xf numFmtId="0" fontId="2" fillId="4" borderId="1" xfId="14" applyFont="1" applyFill="1" applyBorder="1" applyAlignment="1">
      <alignment horizontal="center"/>
    </xf>
    <xf numFmtId="2" fontId="2" fillId="4" borderId="1" xfId="14" applyNumberFormat="1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2" fontId="2" fillId="6" borderId="21" xfId="0" applyNumberFormat="1" applyFont="1" applyFill="1" applyBorder="1" applyAlignment="1">
      <alignment horizontal="center"/>
    </xf>
    <xf numFmtId="164" fontId="2" fillId="6" borderId="21" xfId="0" applyNumberFormat="1" applyFont="1" applyFill="1" applyBorder="1" applyAlignment="1">
      <alignment horizontal="center"/>
    </xf>
    <xf numFmtId="165" fontId="2" fillId="6" borderId="2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2" fontId="2" fillId="3" borderId="21" xfId="0" applyNumberFormat="1" applyFont="1" applyFill="1" applyBorder="1" applyAlignment="1">
      <alignment horizontal="center"/>
    </xf>
    <xf numFmtId="164" fontId="2" fillId="3" borderId="21" xfId="0" applyNumberFormat="1" applyFont="1" applyFill="1" applyBorder="1" applyAlignment="1">
      <alignment horizontal="center"/>
    </xf>
    <xf numFmtId="165" fontId="2" fillId="3" borderId="2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left"/>
      <protection locked="0"/>
    </xf>
    <xf numFmtId="164" fontId="2" fillId="6" borderId="1" xfId="13" applyNumberFormat="1" applyFont="1" applyFill="1" applyBorder="1" applyAlignment="1">
      <alignment horizontal="center"/>
    </xf>
    <xf numFmtId="164" fontId="2" fillId="6" borderId="1" xfId="14" applyNumberFormat="1" applyFont="1" applyFill="1" applyBorder="1" applyAlignment="1">
      <alignment horizontal="center"/>
    </xf>
    <xf numFmtId="165" fontId="2" fillId="6" borderId="1" xfId="14" applyNumberFormat="1" applyFont="1" applyFill="1" applyBorder="1" applyAlignment="1">
      <alignment horizontal="center"/>
    </xf>
    <xf numFmtId="2" fontId="2" fillId="6" borderId="2" xfId="14" applyNumberFormat="1" applyFont="1" applyFill="1" applyBorder="1" applyAlignment="1">
      <alignment horizontal="center"/>
    </xf>
    <xf numFmtId="0" fontId="2" fillId="6" borderId="19" xfId="0" applyFont="1" applyFill="1" applyBorder="1" applyAlignment="1" applyProtection="1">
      <alignment horizontal="center"/>
      <protection locked="0"/>
    </xf>
    <xf numFmtId="2" fontId="2" fillId="6" borderId="19" xfId="0" applyNumberFormat="1" applyFont="1" applyFill="1" applyBorder="1" applyAlignment="1" applyProtection="1">
      <alignment horizontal="center"/>
      <protection locked="0"/>
    </xf>
    <xf numFmtId="164" fontId="2" fillId="6" borderId="1" xfId="0" applyNumberFormat="1" applyFont="1" applyFill="1" applyBorder="1" applyAlignment="1" applyProtection="1">
      <alignment horizontal="center"/>
      <protection locked="0"/>
    </xf>
    <xf numFmtId="164" fontId="2" fillId="6" borderId="19" xfId="0" applyNumberFormat="1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>
      <alignment horizontal="left"/>
    </xf>
    <xf numFmtId="1" fontId="2" fillId="6" borderId="1" xfId="0" applyNumberFormat="1" applyFont="1" applyFill="1" applyBorder="1" applyAlignment="1">
      <alignment horizontal="center"/>
    </xf>
    <xf numFmtId="0" fontId="2" fillId="8" borderId="1" xfId="9" applyFont="1" applyFill="1" applyBorder="1" applyAlignment="1" applyProtection="1">
      <alignment horizontal="center"/>
      <protection locked="0"/>
    </xf>
    <xf numFmtId="2" fontId="2" fillId="8" borderId="1" xfId="9" applyNumberFormat="1" applyFont="1" applyFill="1" applyBorder="1" applyAlignment="1" applyProtection="1">
      <alignment horizontal="center"/>
      <protection locked="0"/>
    </xf>
    <xf numFmtId="2" fontId="2" fillId="8" borderId="1" xfId="9" applyNumberFormat="1" applyFont="1" applyFill="1" applyBorder="1" applyAlignment="1" applyProtection="1">
      <alignment horizontal="center"/>
    </xf>
    <xf numFmtId="164" fontId="2" fillId="6" borderId="1" xfId="4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 vertical="center"/>
    </xf>
    <xf numFmtId="2" fontId="2" fillId="6" borderId="2" xfId="0" applyNumberFormat="1" applyFont="1" applyFill="1" applyBorder="1" applyAlignment="1">
      <alignment horizontal="center" vertical="center"/>
    </xf>
    <xf numFmtId="164" fontId="2" fillId="4" borderId="1" xfId="13" applyNumberFormat="1" applyFont="1" applyFill="1" applyBorder="1" applyAlignment="1">
      <alignment horizontal="center"/>
    </xf>
    <xf numFmtId="165" fontId="2" fillId="4" borderId="1" xfId="13" applyNumberFormat="1" applyFont="1" applyFill="1" applyBorder="1" applyAlignment="1">
      <alignment horizontal="center"/>
    </xf>
    <xf numFmtId="2" fontId="2" fillId="4" borderId="2" xfId="13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 applyProtection="1">
      <alignment horizontal="center"/>
      <protection locked="0"/>
    </xf>
    <xf numFmtId="165" fontId="2" fillId="4" borderId="1" xfId="0" applyNumberFormat="1" applyFont="1" applyFill="1" applyBorder="1" applyAlignment="1" applyProtection="1">
      <alignment horizontal="center"/>
    </xf>
    <xf numFmtId="2" fontId="2" fillId="4" borderId="2" xfId="0" applyNumberFormat="1" applyFont="1" applyFill="1" applyBorder="1" applyAlignment="1" applyProtection="1">
      <alignment horizontal="center"/>
    </xf>
    <xf numFmtId="165" fontId="2" fillId="6" borderId="1" xfId="0" applyNumberFormat="1" applyFont="1" applyFill="1" applyBorder="1" applyAlignment="1" applyProtection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9" applyFont="1" applyFill="1" applyBorder="1" applyAlignment="1" applyProtection="1">
      <alignment horizontal="left"/>
      <protection locked="0"/>
    </xf>
    <xf numFmtId="164" fontId="2" fillId="7" borderId="1" xfId="9" applyNumberFormat="1" applyFont="1" applyFill="1" applyBorder="1" applyAlignment="1" applyProtection="1">
      <alignment horizontal="center"/>
      <protection locked="0"/>
    </xf>
    <xf numFmtId="165" fontId="2" fillId="7" borderId="1" xfId="9" applyNumberFormat="1" applyFont="1" applyFill="1" applyBorder="1" applyAlignment="1" applyProtection="1">
      <alignment horizontal="center"/>
    </xf>
    <xf numFmtId="165" fontId="2" fillId="6" borderId="1" xfId="4" applyNumberFormat="1" applyFont="1" applyFill="1" applyBorder="1" applyAlignment="1">
      <alignment horizontal="center"/>
    </xf>
    <xf numFmtId="165" fontId="2" fillId="6" borderId="1" xfId="13" applyNumberFormat="1" applyFont="1" applyFill="1" applyBorder="1" applyAlignment="1">
      <alignment horizontal="center"/>
    </xf>
    <xf numFmtId="0" fontId="14" fillId="6" borderId="1" xfId="1" applyFont="1" applyFill="1" applyBorder="1" applyAlignment="1" applyProtection="1">
      <alignment horizontal="left" vertical="center" wrapText="1"/>
      <protection locked="0"/>
    </xf>
    <xf numFmtId="164" fontId="14" fillId="6" borderId="1" xfId="0" applyNumberFormat="1" applyFont="1" applyFill="1" applyBorder="1" applyAlignment="1" applyProtection="1">
      <alignment horizontal="center" vertical="top" wrapText="1"/>
      <protection locked="0"/>
    </xf>
    <xf numFmtId="164" fontId="14" fillId="6" borderId="1" xfId="1" applyNumberFormat="1" applyFont="1" applyFill="1" applyBorder="1" applyAlignment="1" applyProtection="1">
      <alignment horizontal="center" vertical="center" wrapText="1"/>
      <protection locked="0"/>
    </xf>
    <xf numFmtId="2" fontId="14" fillId="6" borderId="1" xfId="0" applyNumberFormat="1" applyFont="1" applyFill="1" applyBorder="1" applyAlignment="1" applyProtection="1">
      <alignment horizontal="center"/>
      <protection locked="0"/>
    </xf>
    <xf numFmtId="0" fontId="14" fillId="6" borderId="1" xfId="0" applyFont="1" applyFill="1" applyBorder="1" applyAlignment="1" applyProtection="1">
      <alignment horizontal="left" vertical="top" wrapText="1"/>
      <protection locked="0"/>
    </xf>
    <xf numFmtId="0" fontId="2" fillId="8" borderId="1" xfId="9" applyFont="1" applyFill="1" applyBorder="1" applyAlignment="1" applyProtection="1">
      <alignment horizontal="left"/>
      <protection locked="0"/>
    </xf>
    <xf numFmtId="164" fontId="2" fillId="8" borderId="1" xfId="9" applyNumberFormat="1" applyFont="1" applyFill="1" applyBorder="1" applyAlignment="1" applyProtection="1">
      <alignment horizontal="center"/>
      <protection locked="0"/>
    </xf>
    <xf numFmtId="165" fontId="2" fillId="8" borderId="1" xfId="9" applyNumberFormat="1" applyFont="1" applyFill="1" applyBorder="1" applyAlignment="1" applyProtection="1">
      <alignment horizontal="center"/>
    </xf>
    <xf numFmtId="0" fontId="14" fillId="6" borderId="1" xfId="0" applyFont="1" applyFill="1" applyBorder="1" applyAlignment="1" applyProtection="1">
      <alignment horizontal="left" vertical="center" wrapText="1"/>
      <protection locked="0"/>
    </xf>
    <xf numFmtId="164" fontId="2" fillId="6" borderId="1" xfId="0" applyNumberFormat="1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164" fontId="2" fillId="9" borderId="1" xfId="0" applyNumberFormat="1" applyFont="1" applyFill="1" applyBorder="1" applyAlignment="1">
      <alignment horizontal="center"/>
    </xf>
    <xf numFmtId="165" fontId="2" fillId="9" borderId="1" xfId="0" applyNumberFormat="1" applyFont="1" applyFill="1" applyBorder="1" applyAlignment="1">
      <alignment horizontal="center"/>
    </xf>
    <xf numFmtId="2" fontId="2" fillId="9" borderId="1" xfId="0" applyNumberFormat="1" applyFont="1" applyFill="1" applyBorder="1" applyAlignment="1">
      <alignment horizontal="center"/>
    </xf>
    <xf numFmtId="0" fontId="15" fillId="9" borderId="1" xfId="0" applyFont="1" applyFill="1" applyBorder="1" applyAlignment="1">
      <alignment horizontal="left" vertical="center"/>
    </xf>
    <xf numFmtId="0" fontId="15" fillId="9" borderId="1" xfId="0" applyFont="1" applyFill="1" applyBorder="1" applyAlignment="1">
      <alignment horizontal="center" vertical="center"/>
    </xf>
    <xf numFmtId="164" fontId="2" fillId="9" borderId="1" xfId="0" applyNumberFormat="1" applyFont="1" applyFill="1" applyBorder="1" applyAlignment="1">
      <alignment horizontal="center" vertical="center"/>
    </xf>
    <xf numFmtId="165" fontId="2" fillId="9" borderId="1" xfId="0" applyNumberFormat="1" applyFont="1" applyFill="1" applyBorder="1" applyAlignment="1">
      <alignment horizontal="center" vertical="center"/>
    </xf>
    <xf numFmtId="2" fontId="2" fillId="9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 applyProtection="1">
      <alignment horizontal="left"/>
      <protection locked="0"/>
    </xf>
    <xf numFmtId="0" fontId="2" fillId="9" borderId="1" xfId="0" applyFont="1" applyFill="1" applyBorder="1" applyAlignment="1" applyProtection="1">
      <alignment horizontal="center"/>
      <protection locked="0"/>
    </xf>
    <xf numFmtId="164" fontId="2" fillId="9" borderId="1" xfId="0" applyNumberFormat="1" applyFont="1" applyFill="1" applyBorder="1" applyAlignment="1" applyProtection="1">
      <alignment horizontal="center"/>
      <protection locked="0"/>
    </xf>
    <xf numFmtId="165" fontId="2" fillId="9" borderId="1" xfId="0" applyNumberFormat="1" applyFont="1" applyFill="1" applyBorder="1" applyAlignment="1" applyProtection="1">
      <alignment horizontal="center"/>
    </xf>
    <xf numFmtId="2" fontId="2" fillId="9" borderId="1" xfId="0" applyNumberFormat="1" applyFont="1" applyFill="1" applyBorder="1" applyAlignment="1" applyProtection="1">
      <alignment horizontal="center"/>
      <protection locked="0"/>
    </xf>
    <xf numFmtId="2" fontId="2" fillId="9" borderId="1" xfId="0" applyNumberFormat="1" applyFont="1" applyFill="1" applyBorder="1" applyAlignment="1" applyProtection="1">
      <alignment horizontal="center"/>
    </xf>
    <xf numFmtId="0" fontId="2" fillId="9" borderId="1" xfId="0" applyFont="1" applyFill="1" applyBorder="1" applyAlignment="1">
      <alignment horizontal="center" vertical="center" wrapText="1"/>
    </xf>
    <xf numFmtId="164" fontId="2" fillId="9" borderId="1" xfId="10" applyNumberFormat="1" applyFont="1" applyFill="1" applyBorder="1" applyAlignment="1">
      <alignment horizontal="center" vertical="distributed"/>
    </xf>
    <xf numFmtId="0" fontId="2" fillId="9" borderId="1" xfId="4" applyFont="1" applyFill="1" applyBorder="1" applyAlignment="1">
      <alignment horizontal="left"/>
    </xf>
    <xf numFmtId="0" fontId="2" fillId="9" borderId="1" xfId="4" applyFont="1" applyFill="1" applyBorder="1" applyAlignment="1">
      <alignment horizontal="center"/>
    </xf>
    <xf numFmtId="164" fontId="2" fillId="9" borderId="1" xfId="4" applyNumberFormat="1" applyFont="1" applyFill="1" applyBorder="1" applyAlignment="1">
      <alignment horizontal="center"/>
    </xf>
    <xf numFmtId="165" fontId="2" fillId="9" borderId="1" xfId="4" applyNumberFormat="1" applyFont="1" applyFill="1" applyBorder="1" applyAlignment="1">
      <alignment horizontal="center"/>
    </xf>
    <xf numFmtId="2" fontId="2" fillId="9" borderId="1" xfId="4" applyNumberFormat="1" applyFont="1" applyFill="1" applyBorder="1" applyAlignment="1">
      <alignment horizontal="center"/>
    </xf>
    <xf numFmtId="0" fontId="14" fillId="9" borderId="1" xfId="0" applyFont="1" applyFill="1" applyBorder="1" applyAlignment="1" applyProtection="1">
      <alignment horizontal="left" wrapText="1"/>
      <protection locked="0"/>
    </xf>
    <xf numFmtId="0" fontId="14" fillId="9" borderId="1" xfId="0" applyFont="1" applyFill="1" applyBorder="1" applyAlignment="1" applyProtection="1">
      <alignment horizontal="center" vertical="top" wrapText="1"/>
      <protection locked="0"/>
    </xf>
    <xf numFmtId="0" fontId="14" fillId="9" borderId="1" xfId="1" applyFont="1" applyFill="1" applyBorder="1" applyAlignment="1" applyProtection="1">
      <alignment horizontal="center" vertical="center"/>
      <protection locked="0"/>
    </xf>
    <xf numFmtId="164" fontId="14" fillId="9" borderId="1" xfId="0" applyNumberFormat="1" applyFont="1" applyFill="1" applyBorder="1" applyAlignment="1" applyProtection="1">
      <alignment horizontal="center" vertical="top" wrapText="1"/>
      <protection locked="0"/>
    </xf>
    <xf numFmtId="2" fontId="14" fillId="9" borderId="1" xfId="0" applyNumberFormat="1" applyFont="1" applyFill="1" applyBorder="1" applyAlignment="1" applyProtection="1">
      <alignment horizontal="center"/>
      <protection locked="0"/>
    </xf>
    <xf numFmtId="0" fontId="2" fillId="9" borderId="1" xfId="13" applyFont="1" applyFill="1" applyBorder="1" applyAlignment="1">
      <alignment horizontal="left"/>
    </xf>
    <xf numFmtId="0" fontId="2" fillId="9" borderId="1" xfId="13" applyFont="1" applyFill="1" applyBorder="1" applyAlignment="1">
      <alignment horizontal="center"/>
    </xf>
    <xf numFmtId="164" fontId="2" fillId="9" borderId="1" xfId="13" applyNumberFormat="1" applyFont="1" applyFill="1" applyBorder="1" applyAlignment="1">
      <alignment horizontal="center"/>
    </xf>
    <xf numFmtId="165" fontId="2" fillId="9" borderId="1" xfId="13" applyNumberFormat="1" applyFont="1" applyFill="1" applyBorder="1" applyAlignment="1">
      <alignment horizontal="center"/>
    </xf>
    <xf numFmtId="2" fontId="2" fillId="9" borderId="1" xfId="13" applyNumberFormat="1" applyFont="1" applyFill="1" applyBorder="1" applyAlignment="1">
      <alignment horizontal="center"/>
    </xf>
    <xf numFmtId="0" fontId="2" fillId="9" borderId="1" xfId="12" applyFont="1" applyFill="1" applyBorder="1" applyAlignment="1">
      <alignment horizontal="left"/>
    </xf>
    <xf numFmtId="0" fontId="2" fillId="9" borderId="1" xfId="14" applyFont="1" applyFill="1" applyBorder="1" applyAlignment="1">
      <alignment horizontal="center"/>
    </xf>
    <xf numFmtId="164" fontId="2" fillId="9" borderId="1" xfId="14" applyNumberFormat="1" applyFont="1" applyFill="1" applyBorder="1" applyAlignment="1">
      <alignment horizontal="center"/>
    </xf>
    <xf numFmtId="165" fontId="2" fillId="9" borderId="1" xfId="14" applyNumberFormat="1" applyFont="1" applyFill="1" applyBorder="1" applyAlignment="1">
      <alignment horizontal="center"/>
    </xf>
    <xf numFmtId="2" fontId="2" fillId="9" borderId="1" xfId="14" applyNumberFormat="1" applyFont="1" applyFill="1" applyBorder="1" applyAlignment="1">
      <alignment horizontal="center"/>
    </xf>
    <xf numFmtId="0" fontId="2" fillId="9" borderId="1" xfId="14" applyFont="1" applyFill="1" applyBorder="1" applyAlignment="1">
      <alignment horizontal="left"/>
    </xf>
    <xf numFmtId="0" fontId="14" fillId="9" borderId="1" xfId="0" applyFont="1" applyFill="1" applyBorder="1" applyAlignment="1" applyProtection="1">
      <alignment horizontal="left" vertical="center" wrapText="1"/>
      <protection locked="0"/>
    </xf>
    <xf numFmtId="0" fontId="14" fillId="9" borderId="1" xfId="1" applyFont="1" applyFill="1" applyBorder="1" applyAlignment="1" applyProtection="1">
      <alignment horizontal="center" vertical="center" wrapText="1"/>
      <protection locked="0"/>
    </xf>
    <xf numFmtId="164" fontId="14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10" borderId="1" xfId="9" applyFont="1" applyFill="1" applyBorder="1" applyAlignment="1" applyProtection="1">
      <alignment horizontal="left"/>
      <protection locked="0"/>
    </xf>
    <xf numFmtId="0" fontId="2" fillId="10" borderId="1" xfId="9" applyFont="1" applyFill="1" applyBorder="1" applyAlignment="1" applyProtection="1">
      <alignment horizontal="center"/>
      <protection locked="0"/>
    </xf>
    <xf numFmtId="164" fontId="2" fillId="10" borderId="1" xfId="9" applyNumberFormat="1" applyFont="1" applyFill="1" applyBorder="1" applyAlignment="1" applyProtection="1">
      <alignment horizontal="center"/>
      <protection locked="0"/>
    </xf>
    <xf numFmtId="165" fontId="2" fillId="10" borderId="1" xfId="9" applyNumberFormat="1" applyFont="1" applyFill="1" applyBorder="1" applyAlignment="1" applyProtection="1">
      <alignment horizontal="center"/>
    </xf>
    <xf numFmtId="2" fontId="2" fillId="10" borderId="1" xfId="9" applyNumberFormat="1" applyFont="1" applyFill="1" applyBorder="1" applyAlignment="1" applyProtection="1">
      <alignment horizontal="center"/>
      <protection locked="0"/>
    </xf>
    <xf numFmtId="2" fontId="2" fillId="10" borderId="1" xfId="9" applyNumberFormat="1" applyFont="1" applyFill="1" applyBorder="1" applyAlignment="1" applyProtection="1">
      <alignment horizontal="center"/>
    </xf>
    <xf numFmtId="0" fontId="2" fillId="9" borderId="1" xfId="1" applyFont="1" applyFill="1" applyBorder="1" applyAlignment="1">
      <alignment horizontal="left"/>
    </xf>
    <xf numFmtId="0" fontId="2" fillId="9" borderId="1" xfId="1" applyFont="1" applyFill="1" applyBorder="1" applyAlignment="1">
      <alignment horizontal="center"/>
    </xf>
    <xf numFmtId="164" fontId="2" fillId="9" borderId="1" xfId="1" applyNumberFormat="1" applyFont="1" applyFill="1" applyBorder="1" applyAlignment="1">
      <alignment horizontal="center"/>
    </xf>
    <xf numFmtId="0" fontId="2" fillId="11" borderId="1" xfId="9" applyFont="1" applyFill="1" applyBorder="1" applyAlignment="1" applyProtection="1">
      <alignment horizontal="left"/>
      <protection locked="0"/>
    </xf>
    <xf numFmtId="0" fontId="2" fillId="11" borderId="1" xfId="9" applyFont="1" applyFill="1" applyBorder="1" applyAlignment="1" applyProtection="1">
      <alignment horizontal="center"/>
      <protection locked="0"/>
    </xf>
    <xf numFmtId="164" fontId="2" fillId="11" borderId="1" xfId="9" applyNumberFormat="1" applyFont="1" applyFill="1" applyBorder="1" applyAlignment="1" applyProtection="1">
      <alignment horizontal="center"/>
      <protection locked="0"/>
    </xf>
    <xf numFmtId="165" fontId="2" fillId="11" borderId="1" xfId="9" applyNumberFormat="1" applyFont="1" applyFill="1" applyBorder="1" applyAlignment="1" applyProtection="1">
      <alignment horizontal="center"/>
    </xf>
    <xf numFmtId="2" fontId="2" fillId="11" borderId="1" xfId="9" applyNumberFormat="1" applyFont="1" applyFill="1" applyBorder="1" applyAlignment="1" applyProtection="1">
      <alignment horizontal="center"/>
      <protection locked="0"/>
    </xf>
    <xf numFmtId="2" fontId="2" fillId="11" borderId="1" xfId="9" applyNumberFormat="1" applyFont="1" applyFill="1" applyBorder="1" applyAlignment="1" applyProtection="1">
      <alignment horizontal="center"/>
    </xf>
    <xf numFmtId="0" fontId="2" fillId="9" borderId="1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center" vertical="center"/>
    </xf>
    <xf numFmtId="0" fontId="14" fillId="9" borderId="1" xfId="0" applyFont="1" applyFill="1" applyBorder="1" applyAlignment="1" applyProtection="1">
      <alignment horizontal="left" vertical="top" wrapText="1"/>
      <protection locked="0"/>
    </xf>
    <xf numFmtId="4" fontId="14" fillId="9" borderId="1" xfId="1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 applyProtection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14" applyFont="1" applyFill="1" applyBorder="1" applyAlignment="1">
      <alignment horizontal="left"/>
    </xf>
    <xf numFmtId="164" fontId="2" fillId="3" borderId="1" xfId="14" applyNumberFormat="1" applyFont="1" applyFill="1" applyBorder="1" applyAlignment="1">
      <alignment horizontal="center"/>
    </xf>
    <xf numFmtId="165" fontId="2" fillId="3" borderId="1" xfId="14" applyNumberFormat="1" applyFont="1" applyFill="1" applyBorder="1" applyAlignment="1">
      <alignment horizontal="center"/>
    </xf>
    <xf numFmtId="0" fontId="2" fillId="3" borderId="1" xfId="4" applyFont="1" applyFill="1" applyBorder="1" applyAlignment="1">
      <alignment horizontal="left"/>
    </xf>
    <xf numFmtId="0" fontId="2" fillId="3" borderId="1" xfId="4" applyFont="1" applyFill="1" applyBorder="1" applyAlignment="1">
      <alignment horizontal="center"/>
    </xf>
    <xf numFmtId="164" fontId="2" fillId="3" borderId="1" xfId="4" applyNumberFormat="1" applyFont="1" applyFill="1" applyBorder="1" applyAlignment="1">
      <alignment horizontal="center"/>
    </xf>
    <xf numFmtId="165" fontId="2" fillId="3" borderId="1" xfId="4" applyNumberFormat="1" applyFont="1" applyFill="1" applyBorder="1" applyAlignment="1">
      <alignment horizontal="center"/>
    </xf>
    <xf numFmtId="2" fontId="2" fillId="3" borderId="1" xfId="4" applyNumberFormat="1" applyFont="1" applyFill="1" applyBorder="1" applyAlignment="1">
      <alignment horizontal="center"/>
    </xf>
    <xf numFmtId="0" fontId="2" fillId="3" borderId="1" xfId="13" applyFont="1" applyFill="1" applyBorder="1" applyAlignment="1">
      <alignment horizontal="left"/>
    </xf>
    <xf numFmtId="164" fontId="2" fillId="3" borderId="1" xfId="13" applyNumberFormat="1" applyFont="1" applyFill="1" applyBorder="1" applyAlignment="1">
      <alignment horizontal="center"/>
    </xf>
    <xf numFmtId="165" fontId="2" fillId="3" borderId="1" xfId="13" applyNumberFormat="1" applyFont="1" applyFill="1" applyBorder="1" applyAlignment="1">
      <alignment horizontal="center"/>
    </xf>
    <xf numFmtId="0" fontId="15" fillId="3" borderId="1" xfId="13" applyFont="1" applyFill="1" applyBorder="1" applyAlignment="1">
      <alignment horizontal="left"/>
    </xf>
    <xf numFmtId="0" fontId="15" fillId="3" borderId="1" xfId="13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left"/>
    </xf>
    <xf numFmtId="164" fontId="2" fillId="3" borderId="1" xfId="1" applyNumberFormat="1" applyFont="1" applyFill="1" applyBorder="1" applyAlignment="1">
      <alignment horizontal="center"/>
    </xf>
    <xf numFmtId="164" fontId="2" fillId="3" borderId="1" xfId="10" applyNumberFormat="1" applyFont="1" applyFill="1" applyBorder="1" applyAlignment="1">
      <alignment horizontal="center"/>
    </xf>
    <xf numFmtId="0" fontId="2" fillId="12" borderId="1" xfId="9" applyFont="1" applyFill="1" applyBorder="1" applyAlignment="1" applyProtection="1">
      <alignment horizontal="left"/>
      <protection locked="0"/>
    </xf>
    <xf numFmtId="0" fontId="2" fillId="12" borderId="1" xfId="9" applyFont="1" applyFill="1" applyBorder="1" applyAlignment="1" applyProtection="1">
      <alignment horizontal="center"/>
      <protection locked="0"/>
    </xf>
    <xf numFmtId="164" fontId="2" fillId="12" borderId="1" xfId="9" applyNumberFormat="1" applyFont="1" applyFill="1" applyBorder="1" applyAlignment="1" applyProtection="1">
      <alignment horizontal="center"/>
      <protection locked="0"/>
    </xf>
    <xf numFmtId="165" fontId="2" fillId="12" borderId="1" xfId="9" applyNumberFormat="1" applyFont="1" applyFill="1" applyBorder="1" applyAlignment="1" applyProtection="1">
      <alignment horizontal="center"/>
    </xf>
    <xf numFmtId="2" fontId="2" fillId="12" borderId="1" xfId="9" applyNumberFormat="1" applyFont="1" applyFill="1" applyBorder="1" applyAlignment="1" applyProtection="1">
      <alignment horizontal="center"/>
      <protection locked="0"/>
    </xf>
    <xf numFmtId="2" fontId="2" fillId="12" borderId="1" xfId="9" applyNumberFormat="1" applyFont="1" applyFill="1" applyBorder="1" applyAlignment="1" applyProtection="1">
      <alignment horizontal="center"/>
    </xf>
    <xf numFmtId="0" fontId="14" fillId="3" borderId="1" xfId="0" applyFont="1" applyFill="1" applyBorder="1" applyAlignment="1" applyProtection="1">
      <alignment horizontal="left" vertical="center" wrapText="1"/>
      <protection locked="0"/>
    </xf>
    <xf numFmtId="164" fontId="14" fillId="3" borderId="1" xfId="0" applyNumberFormat="1" applyFont="1" applyFill="1" applyBorder="1" applyAlignment="1" applyProtection="1">
      <alignment horizontal="center" vertical="top" wrapText="1"/>
      <protection locked="0"/>
    </xf>
    <xf numFmtId="164" fontId="14" fillId="3" borderId="1" xfId="1" applyNumberFormat="1" applyFont="1" applyFill="1" applyBorder="1" applyAlignment="1" applyProtection="1">
      <alignment horizontal="center" vertical="center" wrapText="1"/>
      <protection locked="0"/>
    </xf>
    <xf numFmtId="2" fontId="14" fillId="3" borderId="1" xfId="0" applyNumberFormat="1" applyFon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horizontal="left" vertical="top" wrapText="1"/>
      <protection locked="0"/>
    </xf>
    <xf numFmtId="0" fontId="15" fillId="3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 applyProtection="1">
      <alignment horizontal="left"/>
      <protection locked="0"/>
    </xf>
    <xf numFmtId="164" fontId="2" fillId="4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4" applyFont="1" applyFill="1" applyBorder="1" applyAlignment="1">
      <alignment horizontal="left"/>
    </xf>
    <xf numFmtId="164" fontId="2" fillId="4" borderId="1" xfId="4" applyNumberFormat="1" applyFont="1" applyFill="1" applyBorder="1" applyAlignment="1">
      <alignment horizontal="center"/>
    </xf>
    <xf numFmtId="165" fontId="2" fillId="4" borderId="1" xfId="4" applyNumberFormat="1" applyFont="1" applyFill="1" applyBorder="1" applyAlignment="1">
      <alignment horizontal="center"/>
    </xf>
    <xf numFmtId="0" fontId="14" fillId="4" borderId="1" xfId="0" applyFont="1" applyFill="1" applyBorder="1" applyAlignment="1" applyProtection="1">
      <alignment horizontal="left" vertical="top" wrapText="1"/>
      <protection locked="0"/>
    </xf>
    <xf numFmtId="164" fontId="14" fillId="4" borderId="1" xfId="0" applyNumberFormat="1" applyFont="1" applyFill="1" applyBorder="1" applyAlignment="1" applyProtection="1">
      <alignment horizontal="center" vertical="top" wrapText="1"/>
      <protection locked="0"/>
    </xf>
    <xf numFmtId="2" fontId="14" fillId="4" borderId="1" xfId="0" applyNumberFormat="1" applyFont="1" applyFill="1" applyBorder="1" applyAlignment="1" applyProtection="1">
      <alignment horizontal="center"/>
      <protection locked="0"/>
    </xf>
    <xf numFmtId="0" fontId="14" fillId="4" borderId="1" xfId="1" applyFont="1" applyFill="1" applyBorder="1" applyAlignment="1" applyProtection="1">
      <alignment horizontal="left" vertical="center" wrapText="1"/>
      <protection locked="0"/>
    </xf>
    <xf numFmtId="164" fontId="14" fillId="4" borderId="1" xfId="1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0" fontId="2" fillId="4" borderId="1" xfId="14" applyFont="1" applyFill="1" applyBorder="1" applyAlignment="1">
      <alignment horizontal="left"/>
    </xf>
    <xf numFmtId="164" fontId="2" fillId="4" borderId="1" xfId="14" applyNumberFormat="1" applyFont="1" applyFill="1" applyBorder="1" applyAlignment="1">
      <alignment horizontal="center"/>
    </xf>
    <xf numFmtId="165" fontId="2" fillId="4" borderId="1" xfId="14" applyNumberFormat="1" applyFont="1" applyFill="1" applyBorder="1" applyAlignment="1">
      <alignment horizontal="center"/>
    </xf>
    <xf numFmtId="0" fontId="14" fillId="4" borderId="1" xfId="0" applyFont="1" applyFill="1" applyBorder="1" applyAlignment="1" applyProtection="1">
      <alignment horizontal="left" vertical="center" wrapText="1"/>
      <protection locked="0"/>
    </xf>
    <xf numFmtId="0" fontId="2" fillId="4" borderId="1" xfId="13" applyFont="1" applyFill="1" applyBorder="1" applyAlignment="1">
      <alignment horizontal="left"/>
    </xf>
    <xf numFmtId="0" fontId="2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>
      <alignment horizontal="left"/>
    </xf>
    <xf numFmtId="164" fontId="2" fillId="4" borderId="1" xfId="1" applyNumberFormat="1" applyFont="1" applyFill="1" applyBorder="1" applyAlignment="1">
      <alignment horizontal="center"/>
    </xf>
    <xf numFmtId="0" fontId="2" fillId="13" borderId="1" xfId="9" applyFont="1" applyFill="1" applyBorder="1" applyAlignment="1" applyProtection="1">
      <alignment horizontal="left"/>
      <protection locked="0"/>
    </xf>
    <xf numFmtId="0" fontId="2" fillId="13" borderId="1" xfId="9" applyFont="1" applyFill="1" applyBorder="1" applyAlignment="1" applyProtection="1">
      <alignment horizontal="center"/>
      <protection locked="0"/>
    </xf>
    <xf numFmtId="164" fontId="2" fillId="13" borderId="1" xfId="9" applyNumberFormat="1" applyFont="1" applyFill="1" applyBorder="1" applyAlignment="1" applyProtection="1">
      <alignment horizontal="center"/>
      <protection locked="0"/>
    </xf>
    <xf numFmtId="165" fontId="2" fillId="13" borderId="1" xfId="9" applyNumberFormat="1" applyFont="1" applyFill="1" applyBorder="1" applyAlignment="1" applyProtection="1">
      <alignment horizontal="center"/>
    </xf>
    <xf numFmtId="2" fontId="2" fillId="13" borderId="1" xfId="9" applyNumberFormat="1" applyFont="1" applyFill="1" applyBorder="1" applyAlignment="1" applyProtection="1">
      <alignment horizontal="center"/>
      <protection locked="0"/>
    </xf>
    <xf numFmtId="2" fontId="2" fillId="13" borderId="1" xfId="9" applyNumberFormat="1" applyFont="1" applyFill="1" applyBorder="1" applyAlignment="1" applyProtection="1">
      <alignment horizontal="center"/>
    </xf>
    <xf numFmtId="164" fontId="2" fillId="4" borderId="1" xfId="10" applyNumberFormat="1" applyFont="1" applyFill="1" applyBorder="1" applyAlignment="1">
      <alignment horizontal="center"/>
    </xf>
    <xf numFmtId="0" fontId="15" fillId="4" borderId="1" xfId="13" applyFont="1" applyFill="1" applyBorder="1" applyAlignment="1">
      <alignment horizontal="left"/>
    </xf>
    <xf numFmtId="0" fontId="15" fillId="4" borderId="1" xfId="13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left"/>
    </xf>
    <xf numFmtId="164" fontId="2" fillId="4" borderId="21" xfId="0" applyNumberFormat="1" applyFont="1" applyFill="1" applyBorder="1" applyAlignment="1">
      <alignment horizontal="center"/>
    </xf>
    <xf numFmtId="165" fontId="2" fillId="4" borderId="21" xfId="0" applyNumberFormat="1" applyFont="1" applyFill="1" applyBorder="1" applyAlignment="1">
      <alignment horizontal="center"/>
    </xf>
    <xf numFmtId="2" fontId="2" fillId="4" borderId="21" xfId="0" applyNumberFormat="1" applyFont="1" applyFill="1" applyBorder="1" applyAlignment="1">
      <alignment horizontal="center"/>
    </xf>
    <xf numFmtId="2" fontId="2" fillId="4" borderId="18" xfId="0" applyNumberFormat="1" applyFont="1" applyFill="1" applyBorder="1" applyAlignment="1">
      <alignment horizontal="center"/>
    </xf>
    <xf numFmtId="2" fontId="2" fillId="4" borderId="2" xfId="4" applyNumberFormat="1" applyFont="1" applyFill="1" applyBorder="1" applyAlignment="1">
      <alignment horizontal="center"/>
    </xf>
    <xf numFmtId="2" fontId="2" fillId="4" borderId="2" xfId="0" applyNumberFormat="1" applyFont="1" applyFill="1" applyBorder="1" applyAlignment="1">
      <alignment horizontal="center"/>
    </xf>
    <xf numFmtId="2" fontId="2" fillId="4" borderId="2" xfId="0" applyNumberFormat="1" applyFont="1" applyFill="1" applyBorder="1" applyAlignment="1">
      <alignment horizontal="center" vertical="center"/>
    </xf>
    <xf numFmtId="2" fontId="2" fillId="4" borderId="2" xfId="14" applyNumberFormat="1" applyFont="1" applyFill="1" applyBorder="1" applyAlignment="1">
      <alignment horizontal="center"/>
    </xf>
    <xf numFmtId="2" fontId="2" fillId="13" borderId="2" xfId="9" applyNumberFormat="1" applyFont="1" applyFill="1" applyBorder="1" applyAlignment="1" applyProtection="1">
      <alignment horizontal="center"/>
    </xf>
    <xf numFmtId="0" fontId="2" fillId="4" borderId="19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 applyProtection="1">
      <alignment horizontal="left" vertical="center" wrapText="1"/>
      <protection locked="0"/>
    </xf>
    <xf numFmtId="0" fontId="14" fillId="4" borderId="19" xfId="1" applyFont="1" applyFill="1" applyBorder="1" applyAlignment="1" applyProtection="1">
      <alignment horizontal="center" vertical="center" wrapText="1"/>
      <protection locked="0"/>
    </xf>
    <xf numFmtId="0" fontId="14" fillId="4" borderId="19" xfId="1" applyFont="1" applyFill="1" applyBorder="1" applyAlignment="1" applyProtection="1">
      <alignment horizontal="center" vertical="center"/>
      <protection locked="0"/>
    </xf>
    <xf numFmtId="164" fontId="14" fillId="4" borderId="19" xfId="0" applyNumberFormat="1" applyFont="1" applyFill="1" applyBorder="1" applyAlignment="1" applyProtection="1">
      <alignment horizontal="center" vertical="top" wrapText="1"/>
      <protection locked="0"/>
    </xf>
    <xf numFmtId="164" fontId="14" fillId="4" borderId="19" xfId="1" applyNumberFormat="1" applyFont="1" applyFill="1" applyBorder="1" applyAlignment="1" applyProtection="1">
      <alignment horizontal="center" vertical="center" wrapText="1"/>
      <protection locked="0"/>
    </xf>
    <xf numFmtId="165" fontId="2" fillId="4" borderId="19" xfId="0" applyNumberFormat="1" applyFont="1" applyFill="1" applyBorder="1" applyAlignment="1" applyProtection="1">
      <alignment horizontal="center"/>
    </xf>
    <xf numFmtId="2" fontId="14" fillId="4" borderId="19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</xf>
    <xf numFmtId="2" fontId="2" fillId="4" borderId="20" xfId="0" applyNumberFormat="1" applyFont="1" applyFill="1" applyBorder="1" applyAlignment="1" applyProtection="1">
      <alignment horizontal="center"/>
    </xf>
    <xf numFmtId="2" fontId="2" fillId="3" borderId="2" xfId="0" applyNumberFormat="1" applyFont="1" applyFill="1" applyBorder="1" applyAlignment="1">
      <alignment horizontal="center"/>
    </xf>
    <xf numFmtId="2" fontId="2" fillId="3" borderId="2" xfId="0" applyNumberFormat="1" applyFont="1" applyFill="1" applyBorder="1" applyAlignment="1" applyProtection="1">
      <alignment horizontal="center"/>
    </xf>
    <xf numFmtId="2" fontId="2" fillId="3" borderId="2" xfId="14" applyNumberFormat="1" applyFont="1" applyFill="1" applyBorder="1" applyAlignment="1">
      <alignment horizontal="center"/>
    </xf>
    <xf numFmtId="2" fontId="2" fillId="3" borderId="2" xfId="4" applyNumberFormat="1" applyFont="1" applyFill="1" applyBorder="1" applyAlignment="1">
      <alignment horizontal="center"/>
    </xf>
    <xf numFmtId="2" fontId="2" fillId="3" borderId="2" xfId="13" applyNumberFormat="1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 vertical="center"/>
    </xf>
    <xf numFmtId="2" fontId="2" fillId="12" borderId="2" xfId="9" applyNumberFormat="1" applyFont="1" applyFill="1" applyBorder="1" applyAlignment="1" applyProtection="1">
      <alignment horizontal="center"/>
    </xf>
    <xf numFmtId="0" fontId="2" fillId="3" borderId="19" xfId="0" applyFont="1" applyFill="1" applyBorder="1" applyAlignment="1" applyProtection="1">
      <alignment horizontal="center"/>
      <protection locked="0"/>
    </xf>
    <xf numFmtId="164" fontId="2" fillId="3" borderId="19" xfId="0" applyNumberFormat="1" applyFont="1" applyFill="1" applyBorder="1" applyAlignment="1" applyProtection="1">
      <alignment horizontal="center"/>
      <protection locked="0"/>
    </xf>
    <xf numFmtId="165" fontId="2" fillId="3" borderId="19" xfId="0" applyNumberFormat="1" applyFont="1" applyFill="1" applyBorder="1" applyAlignment="1" applyProtection="1">
      <alignment horizontal="center"/>
    </xf>
    <xf numFmtId="2" fontId="2" fillId="3" borderId="19" xfId="0" applyNumberFormat="1" applyFont="1" applyFill="1" applyBorder="1" applyAlignment="1" applyProtection="1">
      <alignment horizontal="center"/>
      <protection locked="0"/>
    </xf>
    <xf numFmtId="2" fontId="2" fillId="3" borderId="19" xfId="0" applyNumberFormat="1" applyFont="1" applyFill="1" applyBorder="1" applyAlignment="1" applyProtection="1">
      <alignment horizontal="center"/>
    </xf>
    <xf numFmtId="2" fontId="2" fillId="3" borderId="20" xfId="0" applyNumberFormat="1" applyFont="1" applyFill="1" applyBorder="1" applyAlignment="1" applyProtection="1">
      <alignment horizontal="center"/>
    </xf>
    <xf numFmtId="0" fontId="2" fillId="3" borderId="21" xfId="0" applyFont="1" applyFill="1" applyBorder="1" applyAlignment="1">
      <alignment horizontal="left"/>
    </xf>
    <xf numFmtId="2" fontId="2" fillId="3" borderId="18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 applyProtection="1">
      <alignment horizontal="left"/>
      <protection locked="0"/>
    </xf>
    <xf numFmtId="0" fontId="2" fillId="9" borderId="21" xfId="0" applyFont="1" applyFill="1" applyBorder="1" applyAlignment="1">
      <alignment horizontal="center"/>
    </xf>
    <xf numFmtId="0" fontId="2" fillId="9" borderId="21" xfId="0" applyFont="1" applyFill="1" applyBorder="1" applyAlignment="1">
      <alignment horizontal="left"/>
    </xf>
    <xf numFmtId="164" fontId="2" fillId="9" borderId="21" xfId="0" applyNumberFormat="1" applyFont="1" applyFill="1" applyBorder="1" applyAlignment="1">
      <alignment horizontal="center"/>
    </xf>
    <xf numFmtId="165" fontId="2" fillId="9" borderId="21" xfId="0" applyNumberFormat="1" applyFont="1" applyFill="1" applyBorder="1" applyAlignment="1">
      <alignment horizontal="center"/>
    </xf>
    <xf numFmtId="2" fontId="2" fillId="9" borderId="21" xfId="0" applyNumberFormat="1" applyFont="1" applyFill="1" applyBorder="1" applyAlignment="1">
      <alignment horizontal="center"/>
    </xf>
    <xf numFmtId="2" fontId="2" fillId="9" borderId="18" xfId="0" applyNumberFormat="1" applyFont="1" applyFill="1" applyBorder="1" applyAlignment="1">
      <alignment horizontal="center"/>
    </xf>
    <xf numFmtId="2" fontId="2" fillId="9" borderId="2" xfId="0" applyNumberFormat="1" applyFont="1" applyFill="1" applyBorder="1" applyAlignment="1">
      <alignment horizontal="center" vertical="center"/>
    </xf>
    <xf numFmtId="2" fontId="2" fillId="9" borderId="2" xfId="0" applyNumberFormat="1" applyFont="1" applyFill="1" applyBorder="1" applyAlignment="1" applyProtection="1">
      <alignment horizontal="center"/>
    </xf>
    <xf numFmtId="2" fontId="2" fillId="9" borderId="2" xfId="0" applyNumberFormat="1" applyFont="1" applyFill="1" applyBorder="1" applyAlignment="1">
      <alignment horizontal="center"/>
    </xf>
    <xf numFmtId="2" fontId="2" fillId="9" borderId="2" xfId="4" applyNumberFormat="1" applyFont="1" applyFill="1" applyBorder="1" applyAlignment="1">
      <alignment horizontal="center"/>
    </xf>
    <xf numFmtId="2" fontId="2" fillId="9" borderId="2" xfId="13" applyNumberFormat="1" applyFont="1" applyFill="1" applyBorder="1" applyAlignment="1">
      <alignment horizontal="center"/>
    </xf>
    <xf numFmtId="2" fontId="2" fillId="9" borderId="2" xfId="14" applyNumberFormat="1" applyFont="1" applyFill="1" applyBorder="1" applyAlignment="1">
      <alignment horizontal="center"/>
    </xf>
    <xf numFmtId="2" fontId="2" fillId="10" borderId="2" xfId="9" applyNumberFormat="1" applyFont="1" applyFill="1" applyBorder="1" applyAlignment="1" applyProtection="1">
      <alignment horizontal="center"/>
    </xf>
    <xf numFmtId="2" fontId="2" fillId="11" borderId="2" xfId="9" applyNumberFormat="1" applyFont="1" applyFill="1" applyBorder="1" applyAlignment="1" applyProtection="1">
      <alignment horizontal="center"/>
    </xf>
    <xf numFmtId="0" fontId="2" fillId="9" borderId="19" xfId="0" applyFont="1" applyFill="1" applyBorder="1" applyAlignment="1">
      <alignment horizontal="center" vertical="center" wrapText="1"/>
    </xf>
    <xf numFmtId="0" fontId="14" fillId="9" borderId="19" xfId="1" applyFont="1" applyFill="1" applyBorder="1" applyAlignment="1" applyProtection="1">
      <alignment horizontal="left" vertical="center" wrapText="1"/>
      <protection locked="0"/>
    </xf>
    <xf numFmtId="0" fontId="14" fillId="9" borderId="19" xfId="1" applyFont="1" applyFill="1" applyBorder="1" applyAlignment="1" applyProtection="1">
      <alignment horizontal="center" vertical="center" wrapText="1"/>
      <protection locked="0"/>
    </xf>
    <xf numFmtId="0" fontId="14" fillId="9" borderId="19" xfId="1" applyFont="1" applyFill="1" applyBorder="1" applyAlignment="1" applyProtection="1">
      <alignment horizontal="center" vertical="center"/>
      <protection locked="0"/>
    </xf>
    <xf numFmtId="164" fontId="14" fillId="9" borderId="19" xfId="0" applyNumberFormat="1" applyFont="1" applyFill="1" applyBorder="1" applyAlignment="1" applyProtection="1">
      <alignment horizontal="center" vertical="top" wrapText="1"/>
      <protection locked="0"/>
    </xf>
    <xf numFmtId="164" fontId="14" fillId="9" borderId="19" xfId="1" applyNumberFormat="1" applyFont="1" applyFill="1" applyBorder="1" applyAlignment="1" applyProtection="1">
      <alignment horizontal="center" vertical="center" wrapText="1"/>
      <protection locked="0"/>
    </xf>
    <xf numFmtId="165" fontId="2" fillId="9" borderId="19" xfId="0" applyNumberFormat="1" applyFont="1" applyFill="1" applyBorder="1" applyAlignment="1" applyProtection="1">
      <alignment horizontal="center"/>
    </xf>
    <xf numFmtId="2" fontId="14" fillId="9" borderId="19" xfId="0" applyNumberFormat="1" applyFont="1" applyFill="1" applyBorder="1" applyAlignment="1" applyProtection="1">
      <alignment horizontal="center"/>
      <protection locked="0"/>
    </xf>
    <xf numFmtId="2" fontId="2" fillId="9" borderId="19" xfId="0" applyNumberFormat="1" applyFont="1" applyFill="1" applyBorder="1" applyAlignment="1" applyProtection="1">
      <alignment horizontal="center"/>
    </xf>
    <xf numFmtId="2" fontId="2" fillId="9" borderId="20" xfId="0" applyNumberFormat="1" applyFont="1" applyFill="1" applyBorder="1" applyAlignment="1" applyProtection="1">
      <alignment horizontal="center"/>
    </xf>
    <xf numFmtId="0" fontId="2" fillId="6" borderId="21" xfId="0" applyFont="1" applyFill="1" applyBorder="1" applyAlignment="1">
      <alignment horizontal="left"/>
    </xf>
    <xf numFmtId="164" fontId="2" fillId="6" borderId="21" xfId="10" applyNumberFormat="1" applyFont="1" applyFill="1" applyBorder="1" applyAlignment="1">
      <alignment horizontal="center" vertical="distributed"/>
    </xf>
    <xf numFmtId="2" fontId="2" fillId="6" borderId="18" xfId="0" applyNumberFormat="1" applyFont="1" applyFill="1" applyBorder="1" applyAlignment="1">
      <alignment horizontal="center"/>
    </xf>
    <xf numFmtId="2" fontId="2" fillId="6" borderId="2" xfId="0" applyNumberFormat="1" applyFont="1" applyFill="1" applyBorder="1" applyAlignment="1" applyProtection="1">
      <alignment horizontal="center"/>
    </xf>
    <xf numFmtId="2" fontId="2" fillId="7" borderId="2" xfId="9" applyNumberFormat="1" applyFont="1" applyFill="1" applyBorder="1" applyAlignment="1" applyProtection="1">
      <alignment horizontal="center"/>
    </xf>
    <xf numFmtId="2" fontId="2" fillId="6" borderId="2" xfId="0" applyNumberFormat="1" applyFont="1" applyFill="1" applyBorder="1" applyAlignment="1">
      <alignment horizontal="center"/>
    </xf>
    <xf numFmtId="2" fontId="2" fillId="6" borderId="2" xfId="4" applyNumberFormat="1" applyFont="1" applyFill="1" applyBorder="1" applyAlignment="1">
      <alignment horizontal="center"/>
    </xf>
    <xf numFmtId="2" fontId="2" fillId="6" borderId="2" xfId="13" applyNumberFormat="1" applyFont="1" applyFill="1" applyBorder="1" applyAlignment="1">
      <alignment horizontal="center"/>
    </xf>
    <xf numFmtId="2" fontId="2" fillId="8" borderId="2" xfId="9" applyNumberFormat="1" applyFont="1" applyFill="1" applyBorder="1" applyAlignment="1" applyProtection="1">
      <alignment horizontal="center"/>
    </xf>
    <xf numFmtId="0" fontId="2" fillId="6" borderId="19" xfId="0" applyFont="1" applyFill="1" applyBorder="1" applyAlignment="1" applyProtection="1">
      <alignment horizontal="left"/>
      <protection locked="0"/>
    </xf>
    <xf numFmtId="165" fontId="2" fillId="6" borderId="19" xfId="0" applyNumberFormat="1" applyFont="1" applyFill="1" applyBorder="1" applyAlignment="1" applyProtection="1">
      <alignment horizontal="center"/>
    </xf>
    <xf numFmtId="2" fontId="2" fillId="6" borderId="19" xfId="0" applyNumberFormat="1" applyFont="1" applyFill="1" applyBorder="1" applyAlignment="1" applyProtection="1">
      <alignment horizontal="center"/>
    </xf>
    <xf numFmtId="2" fontId="2" fillId="6" borderId="20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textRotation="90"/>
    </xf>
    <xf numFmtId="0" fontId="7" fillId="4" borderId="8" xfId="0" applyFont="1" applyFill="1" applyBorder="1" applyAlignment="1">
      <alignment horizontal="center" vertical="center" textRotation="90"/>
    </xf>
    <xf numFmtId="0" fontId="7" fillId="4" borderId="22" xfId="0" applyFont="1" applyFill="1" applyBorder="1" applyAlignment="1">
      <alignment horizontal="center" vertical="center" textRotation="90"/>
    </xf>
    <xf numFmtId="0" fontId="8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textRotation="90" wrapText="1"/>
    </xf>
    <xf numFmtId="0" fontId="6" fillId="6" borderId="8" xfId="0" applyFont="1" applyFill="1" applyBorder="1" applyAlignment="1">
      <alignment horizontal="center" vertical="center" textRotation="90" wrapText="1"/>
    </xf>
    <xf numFmtId="0" fontId="6" fillId="6" borderId="22" xfId="0" applyFont="1" applyFill="1" applyBorder="1" applyAlignment="1">
      <alignment horizontal="center" vertical="center" textRotation="90" wrapText="1"/>
    </xf>
    <xf numFmtId="0" fontId="7" fillId="9" borderId="7" xfId="0" applyFont="1" applyFill="1" applyBorder="1" applyAlignment="1">
      <alignment horizontal="center" vertical="center" textRotation="90"/>
    </xf>
    <xf numFmtId="0" fontId="7" fillId="9" borderId="8" xfId="0" applyFont="1" applyFill="1" applyBorder="1" applyAlignment="1">
      <alignment horizontal="center" vertical="center" textRotation="90"/>
    </xf>
    <xf numFmtId="0" fontId="7" fillId="9" borderId="22" xfId="0" applyFont="1" applyFill="1" applyBorder="1" applyAlignment="1">
      <alignment horizontal="center" vertical="center" textRotation="90"/>
    </xf>
    <xf numFmtId="0" fontId="7" fillId="3" borderId="7" xfId="0" applyFont="1" applyFill="1" applyBorder="1" applyAlignment="1">
      <alignment horizontal="center" vertical="center" textRotation="90" wrapText="1"/>
    </xf>
    <xf numFmtId="0" fontId="7" fillId="3" borderId="8" xfId="0" applyFont="1" applyFill="1" applyBorder="1" applyAlignment="1">
      <alignment horizontal="center" vertical="center" textRotation="90" wrapText="1"/>
    </xf>
    <xf numFmtId="0" fontId="7" fillId="3" borderId="22" xfId="0" applyFont="1" applyFill="1" applyBorder="1" applyAlignment="1">
      <alignment horizontal="center" vertical="center" textRotation="90" wrapText="1"/>
    </xf>
  </cellXfs>
  <cellStyles count="15">
    <cellStyle name="Comma" xfId="10" builtinId="3"/>
    <cellStyle name="Excel Built-in Normal" xfId="9"/>
    <cellStyle name="Įprastas 2" xfId="2"/>
    <cellStyle name="Įprastas 2 2" xfId="3"/>
    <cellStyle name="Įprastas 3" xfId="6"/>
    <cellStyle name="Įprastas 4" xfId="7"/>
    <cellStyle name="Įprastas 5" xfId="8"/>
    <cellStyle name="Įprastas 6" xfId="13"/>
    <cellStyle name="Normal" xfId="0" builtinId="0"/>
    <cellStyle name="Paprastas 2" xfId="5"/>
    <cellStyle name="Paprastas 3" xfId="1"/>
    <cellStyle name="Paprastas 4" xfId="4"/>
    <cellStyle name="Paprastas 5" xfId="11"/>
    <cellStyle name="Paprastas 6" xfId="12"/>
    <cellStyle name="Paprastas 7" xfId="14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5"/>
  <sheetViews>
    <sheetView tabSelected="1" zoomScaleNormal="100" workbookViewId="0">
      <pane xSplit="1" ySplit="5" topLeftCell="B729" activePane="bottomRight" state="frozen"/>
      <selection pane="topRight" activeCell="C1" sqref="C1"/>
      <selection pane="bottomLeft" activeCell="A9" sqref="A9"/>
      <selection pane="bottomRight" activeCell="V641" sqref="V641"/>
    </sheetView>
  </sheetViews>
  <sheetFormatPr defaultRowHeight="11.25"/>
  <cols>
    <col min="1" max="1" width="8.7109375" style="7" customWidth="1"/>
    <col min="2" max="2" width="12.140625" style="5" bestFit="1" customWidth="1"/>
    <col min="3" max="3" width="30.42578125" style="6" customWidth="1"/>
    <col min="4" max="4" width="6.28515625" style="5" customWidth="1"/>
    <col min="5" max="6" width="7.7109375" style="5" customWidth="1"/>
    <col min="7" max="7" width="8.5703125" style="5" customWidth="1"/>
    <col min="8" max="8" width="9.5703125" style="5" customWidth="1"/>
    <col min="9" max="9" width="7.140625" style="5" customWidth="1"/>
    <col min="10" max="10" width="8.140625" style="5" customWidth="1"/>
    <col min="11" max="11" width="12.28515625" style="5" customWidth="1"/>
    <col min="12" max="12" width="8.140625" style="5" customWidth="1"/>
    <col min="13" max="13" width="11.5703125" style="5" customWidth="1"/>
    <col min="14" max="14" width="10.140625" style="5" customWidth="1"/>
    <col min="15" max="15" width="11.28515625" style="5" customWidth="1"/>
    <col min="16" max="16" width="11.85546875" style="5" customWidth="1"/>
    <col min="17" max="17" width="11.7109375" style="5" customWidth="1"/>
    <col min="18" max="16384" width="9.140625" style="1"/>
  </cols>
  <sheetData>
    <row r="1" spans="1:17" ht="19.5" customHeight="1" thickBot="1">
      <c r="A1" s="343" t="s">
        <v>313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</row>
    <row r="2" spans="1:17" ht="12.75" customHeight="1">
      <c r="A2" s="353" t="s">
        <v>0</v>
      </c>
      <c r="B2" s="351" t="s">
        <v>23</v>
      </c>
      <c r="C2" s="346" t="s">
        <v>1</v>
      </c>
      <c r="D2" s="346" t="s">
        <v>2</v>
      </c>
      <c r="E2" s="346" t="s">
        <v>14</v>
      </c>
      <c r="F2" s="348" t="s">
        <v>10</v>
      </c>
      <c r="G2" s="349"/>
      <c r="H2" s="349"/>
      <c r="I2" s="350"/>
      <c r="J2" s="346" t="s">
        <v>3</v>
      </c>
      <c r="K2" s="346" t="s">
        <v>13</v>
      </c>
      <c r="L2" s="346" t="s">
        <v>4</v>
      </c>
      <c r="M2" s="346" t="s">
        <v>5</v>
      </c>
      <c r="N2" s="346" t="s">
        <v>9</v>
      </c>
      <c r="O2" s="355" t="s">
        <v>17</v>
      </c>
      <c r="P2" s="346" t="s">
        <v>21</v>
      </c>
      <c r="Q2" s="344" t="s">
        <v>19</v>
      </c>
    </row>
    <row r="3" spans="1:17" s="3" customFormat="1" ht="52.5" customHeight="1">
      <c r="A3" s="354"/>
      <c r="B3" s="352"/>
      <c r="C3" s="357"/>
      <c r="D3" s="347"/>
      <c r="E3" s="347"/>
      <c r="F3" s="2" t="s">
        <v>16</v>
      </c>
      <c r="G3" s="2" t="s">
        <v>11</v>
      </c>
      <c r="H3" s="2" t="s">
        <v>15</v>
      </c>
      <c r="I3" s="2" t="s">
        <v>12</v>
      </c>
      <c r="J3" s="347"/>
      <c r="K3" s="347"/>
      <c r="L3" s="347"/>
      <c r="M3" s="347"/>
      <c r="N3" s="347"/>
      <c r="O3" s="356"/>
      <c r="P3" s="347"/>
      <c r="Q3" s="345"/>
    </row>
    <row r="4" spans="1:17" s="8" customFormat="1" ht="21" customHeight="1" thickBot="1">
      <c r="A4" s="354"/>
      <c r="B4" s="352"/>
      <c r="C4" s="357"/>
      <c r="D4" s="331" t="s">
        <v>6</v>
      </c>
      <c r="E4" s="331" t="s">
        <v>7</v>
      </c>
      <c r="F4" s="331" t="s">
        <v>8</v>
      </c>
      <c r="G4" s="331" t="s">
        <v>8</v>
      </c>
      <c r="H4" s="331" t="s">
        <v>8</v>
      </c>
      <c r="I4" s="331" t="s">
        <v>8</v>
      </c>
      <c r="J4" s="331" t="s">
        <v>18</v>
      </c>
      <c r="K4" s="331" t="s">
        <v>8</v>
      </c>
      <c r="L4" s="331" t="s">
        <v>18</v>
      </c>
      <c r="M4" s="331" t="s">
        <v>22</v>
      </c>
      <c r="N4" s="331" t="s">
        <v>28</v>
      </c>
      <c r="O4" s="331" t="s">
        <v>29</v>
      </c>
      <c r="P4" s="332" t="s">
        <v>20</v>
      </c>
      <c r="Q4" s="333" t="s">
        <v>30</v>
      </c>
    </row>
    <row r="5" spans="1:17" s="8" customFormat="1" ht="13.5" customHeight="1" thickBot="1">
      <c r="A5" s="334">
        <v>1</v>
      </c>
      <c r="B5" s="335">
        <v>2</v>
      </c>
      <c r="C5" s="336">
        <v>3</v>
      </c>
      <c r="D5" s="337">
        <v>4</v>
      </c>
      <c r="E5" s="337">
        <v>5</v>
      </c>
      <c r="F5" s="337">
        <v>6</v>
      </c>
      <c r="G5" s="337">
        <v>7</v>
      </c>
      <c r="H5" s="337">
        <v>8</v>
      </c>
      <c r="I5" s="337">
        <v>9</v>
      </c>
      <c r="J5" s="337">
        <v>10</v>
      </c>
      <c r="K5" s="337">
        <v>11</v>
      </c>
      <c r="L5" s="336">
        <v>12</v>
      </c>
      <c r="M5" s="337">
        <v>13</v>
      </c>
      <c r="N5" s="337">
        <v>14</v>
      </c>
      <c r="O5" s="338">
        <v>15</v>
      </c>
      <c r="P5" s="336">
        <v>16</v>
      </c>
      <c r="Q5" s="339">
        <v>17</v>
      </c>
    </row>
    <row r="6" spans="1:17" s="4" customFormat="1" ht="11.25" customHeight="1">
      <c r="A6" s="358" t="s">
        <v>27</v>
      </c>
      <c r="B6" s="75" t="s">
        <v>176</v>
      </c>
      <c r="C6" s="318" t="s">
        <v>136</v>
      </c>
      <c r="D6" s="75">
        <v>30</v>
      </c>
      <c r="E6" s="75">
        <v>2000</v>
      </c>
      <c r="F6" s="77">
        <v>16.190000000000001</v>
      </c>
      <c r="G6" s="319">
        <v>2.1501030000000001</v>
      </c>
      <c r="H6" s="77">
        <v>4.72</v>
      </c>
      <c r="I6" s="77">
        <v>9.3198969999999992</v>
      </c>
      <c r="J6" s="77">
        <v>1411.56</v>
      </c>
      <c r="K6" s="77">
        <v>9.3198969999999992</v>
      </c>
      <c r="L6" s="77">
        <v>1411.56</v>
      </c>
      <c r="M6" s="78">
        <v>6.6025510782396777E-3</v>
      </c>
      <c r="N6" s="76">
        <v>61.366999999999997</v>
      </c>
      <c r="O6" s="76">
        <v>0.40517875201833425</v>
      </c>
      <c r="P6" s="76">
        <v>396.15306469438065</v>
      </c>
      <c r="Q6" s="320">
        <v>24.310725121100056</v>
      </c>
    </row>
    <row r="7" spans="1:17" s="4" customFormat="1" ht="12.75" customHeight="1">
      <c r="A7" s="359"/>
      <c r="B7" s="36" t="s">
        <v>271</v>
      </c>
      <c r="C7" s="53" t="s">
        <v>250</v>
      </c>
      <c r="D7" s="45">
        <v>45</v>
      </c>
      <c r="E7" s="45">
        <v>1986</v>
      </c>
      <c r="F7" s="96">
        <v>28.900000000000002</v>
      </c>
      <c r="G7" s="96">
        <v>3.84</v>
      </c>
      <c r="H7" s="96">
        <v>7.3</v>
      </c>
      <c r="I7" s="96">
        <v>17.760000000000002</v>
      </c>
      <c r="J7" s="96">
        <v>2345.1999999999998</v>
      </c>
      <c r="K7" s="96">
        <v>17.760000000000002</v>
      </c>
      <c r="L7" s="96">
        <v>2345.1999999999998</v>
      </c>
      <c r="M7" s="112">
        <v>7.5729148899880616E-3</v>
      </c>
      <c r="N7" s="46">
        <v>50.03</v>
      </c>
      <c r="O7" s="64">
        <v>0.37887293194610272</v>
      </c>
      <c r="P7" s="64">
        <v>454.37489339928374</v>
      </c>
      <c r="Q7" s="321">
        <v>22.732375916766166</v>
      </c>
    </row>
    <row r="8" spans="1:17" s="4" customFormat="1" ht="12.75" customHeight="1">
      <c r="A8" s="359"/>
      <c r="B8" s="36" t="s">
        <v>123</v>
      </c>
      <c r="C8" s="53" t="s">
        <v>476</v>
      </c>
      <c r="D8" s="45">
        <v>60</v>
      </c>
      <c r="E8" s="45" t="s">
        <v>46</v>
      </c>
      <c r="F8" s="96">
        <v>34.712311999999997</v>
      </c>
      <c r="G8" s="96">
        <v>3.6828120000000002</v>
      </c>
      <c r="H8" s="96">
        <v>9.6</v>
      </c>
      <c r="I8" s="96">
        <v>21.429499999999997</v>
      </c>
      <c r="J8" s="96">
        <v>2726.17</v>
      </c>
      <c r="K8" s="96">
        <v>21.429499999999997</v>
      </c>
      <c r="L8" s="96">
        <v>2726.17</v>
      </c>
      <c r="M8" s="112">
        <v>7.8606616608648747E-3</v>
      </c>
      <c r="N8" s="46">
        <v>49.4</v>
      </c>
      <c r="O8" s="64">
        <v>0.38831668604672481</v>
      </c>
      <c r="P8" s="64">
        <v>471.63969965189244</v>
      </c>
      <c r="Q8" s="321">
        <v>23.299001162803485</v>
      </c>
    </row>
    <row r="9" spans="1:17" s="4" customFormat="1" ht="12.75" customHeight="1">
      <c r="A9" s="359"/>
      <c r="B9" s="113" t="s">
        <v>106</v>
      </c>
      <c r="C9" s="114" t="s">
        <v>415</v>
      </c>
      <c r="D9" s="51">
        <v>140</v>
      </c>
      <c r="E9" s="51">
        <v>2009</v>
      </c>
      <c r="F9" s="115">
        <v>90</v>
      </c>
      <c r="G9" s="115">
        <v>0</v>
      </c>
      <c r="H9" s="115">
        <v>0</v>
      </c>
      <c r="I9" s="115">
        <v>90</v>
      </c>
      <c r="J9" s="115">
        <v>9180.64</v>
      </c>
      <c r="K9" s="115">
        <v>72.179000000000002</v>
      </c>
      <c r="L9" s="115">
        <v>9180.64</v>
      </c>
      <c r="M9" s="116">
        <v>7.862088046149289E-3</v>
      </c>
      <c r="N9" s="52">
        <v>56.4</v>
      </c>
      <c r="O9" s="65">
        <v>0.44342176580281989</v>
      </c>
      <c r="P9" s="65">
        <v>471.7252827689573</v>
      </c>
      <c r="Q9" s="322">
        <v>26.605305948169192</v>
      </c>
    </row>
    <row r="10" spans="1:17" s="4" customFormat="1" ht="12.75" customHeight="1">
      <c r="A10" s="359"/>
      <c r="B10" s="36" t="s">
        <v>123</v>
      </c>
      <c r="C10" s="53" t="s">
        <v>477</v>
      </c>
      <c r="D10" s="45">
        <v>60</v>
      </c>
      <c r="E10" s="45" t="s">
        <v>478</v>
      </c>
      <c r="F10" s="96">
        <v>35.46</v>
      </c>
      <c r="G10" s="96">
        <v>4.3956900000000001</v>
      </c>
      <c r="H10" s="96">
        <v>9.6</v>
      </c>
      <c r="I10" s="96">
        <v>21.464310000000001</v>
      </c>
      <c r="J10" s="96">
        <v>2725.38</v>
      </c>
      <c r="K10" s="96">
        <v>21.464310000000001</v>
      </c>
      <c r="L10" s="96">
        <v>2725.38</v>
      </c>
      <c r="M10" s="112">
        <v>7.8757127446447833E-3</v>
      </c>
      <c r="N10" s="46">
        <v>49.4</v>
      </c>
      <c r="O10" s="64">
        <v>0.38906020958545229</v>
      </c>
      <c r="P10" s="64">
        <v>472.54276467868698</v>
      </c>
      <c r="Q10" s="321">
        <v>23.343612575127135</v>
      </c>
    </row>
    <row r="11" spans="1:17" s="4" customFormat="1" ht="12.75" customHeight="1">
      <c r="A11" s="359"/>
      <c r="B11" s="36" t="s">
        <v>176</v>
      </c>
      <c r="C11" s="98" t="s">
        <v>147</v>
      </c>
      <c r="D11" s="36">
        <v>60</v>
      </c>
      <c r="E11" s="36">
        <v>1980</v>
      </c>
      <c r="F11" s="79">
        <v>41.25</v>
      </c>
      <c r="G11" s="79">
        <v>6.7287290000000004</v>
      </c>
      <c r="H11" s="79">
        <v>9.44</v>
      </c>
      <c r="I11" s="79">
        <v>25.080459999999999</v>
      </c>
      <c r="J11" s="79">
        <v>3117.83</v>
      </c>
      <c r="K11" s="79">
        <v>25.080459999999999</v>
      </c>
      <c r="L11" s="79">
        <v>3117.83</v>
      </c>
      <c r="M11" s="80">
        <v>8.0442038212474691E-3</v>
      </c>
      <c r="N11" s="50">
        <v>62.566000000000003</v>
      </c>
      <c r="O11" s="50">
        <v>0.5032936562801692</v>
      </c>
      <c r="P11" s="50">
        <v>482.6522292748482</v>
      </c>
      <c r="Q11" s="323">
        <v>30.197619376810152</v>
      </c>
    </row>
    <row r="12" spans="1:17" s="4" customFormat="1" ht="12.75" customHeight="1">
      <c r="A12" s="359"/>
      <c r="B12" s="36" t="s">
        <v>123</v>
      </c>
      <c r="C12" s="53" t="s">
        <v>479</v>
      </c>
      <c r="D12" s="45">
        <v>100</v>
      </c>
      <c r="E12" s="45" t="s">
        <v>46</v>
      </c>
      <c r="F12" s="96">
        <v>59.227964999999998</v>
      </c>
      <c r="G12" s="96">
        <v>7.429323000000001</v>
      </c>
      <c r="H12" s="96">
        <v>16</v>
      </c>
      <c r="I12" s="96">
        <v>35.798642000000001</v>
      </c>
      <c r="J12" s="96">
        <v>4428.2300000000005</v>
      </c>
      <c r="K12" s="96">
        <v>35.798642000000001</v>
      </c>
      <c r="L12" s="96">
        <v>4428.2300000000005</v>
      </c>
      <c r="M12" s="112">
        <v>8.0841875873656054E-3</v>
      </c>
      <c r="N12" s="46">
        <v>49.4</v>
      </c>
      <c r="O12" s="64">
        <v>0.39935886681586091</v>
      </c>
      <c r="P12" s="64">
        <v>485.0512552419363</v>
      </c>
      <c r="Q12" s="321">
        <v>23.961532008951654</v>
      </c>
    </row>
    <row r="13" spans="1:17" s="4" customFormat="1" ht="12.75" customHeight="1">
      <c r="A13" s="359"/>
      <c r="B13" s="36" t="s">
        <v>271</v>
      </c>
      <c r="C13" s="53" t="s">
        <v>253</v>
      </c>
      <c r="D13" s="45">
        <v>55</v>
      </c>
      <c r="E13" s="45" t="s">
        <v>46</v>
      </c>
      <c r="F13" s="96">
        <v>39.200000000000003</v>
      </c>
      <c r="G13" s="96">
        <v>6.1</v>
      </c>
      <c r="H13" s="96">
        <v>8.8000000000000007</v>
      </c>
      <c r="I13" s="96">
        <v>24.3</v>
      </c>
      <c r="J13" s="96">
        <v>2979.1</v>
      </c>
      <c r="K13" s="96">
        <v>24.3</v>
      </c>
      <c r="L13" s="96">
        <v>2979.1</v>
      </c>
      <c r="M13" s="112">
        <v>8.1568258870128568E-3</v>
      </c>
      <c r="N13" s="46">
        <v>50.03</v>
      </c>
      <c r="O13" s="64">
        <v>0.40808599912725324</v>
      </c>
      <c r="P13" s="64">
        <v>489.40955322077139</v>
      </c>
      <c r="Q13" s="321">
        <v>24.485159947635193</v>
      </c>
    </row>
    <row r="14" spans="1:17" s="4" customFormat="1" ht="12.75" customHeight="1">
      <c r="A14" s="359"/>
      <c r="B14" s="113" t="s">
        <v>40</v>
      </c>
      <c r="C14" s="53" t="s">
        <v>314</v>
      </c>
      <c r="D14" s="45">
        <v>25</v>
      </c>
      <c r="E14" s="45" t="s">
        <v>46</v>
      </c>
      <c r="F14" s="96">
        <f>+G14+H14+I14</f>
        <v>13.38992</v>
      </c>
      <c r="G14" s="96">
        <v>1.7180800000000001</v>
      </c>
      <c r="H14" s="96">
        <v>3.68</v>
      </c>
      <c r="I14" s="96">
        <v>7.9918399999999998</v>
      </c>
      <c r="J14" s="96">
        <v>971.5</v>
      </c>
      <c r="K14" s="96">
        <v>7.9918399999999998</v>
      </c>
      <c r="L14" s="96">
        <v>971.5</v>
      </c>
      <c r="M14" s="112">
        <f>K14/L14</f>
        <v>8.2262892434379828E-3</v>
      </c>
      <c r="N14" s="46">
        <v>63.546999999999997</v>
      </c>
      <c r="O14" s="64">
        <f>M14*N14</f>
        <v>0.52275600255275345</v>
      </c>
      <c r="P14" s="64">
        <f>M14*60*1000</f>
        <v>493.57735460627896</v>
      </c>
      <c r="Q14" s="321">
        <f>P14*N14/1000</f>
        <v>31.365360153165209</v>
      </c>
    </row>
    <row r="15" spans="1:17" s="4" customFormat="1" ht="12.75" customHeight="1">
      <c r="A15" s="359"/>
      <c r="B15" s="36" t="s">
        <v>176</v>
      </c>
      <c r="C15" s="98" t="s">
        <v>138</v>
      </c>
      <c r="D15" s="36">
        <v>50</v>
      </c>
      <c r="E15" s="36">
        <v>1978</v>
      </c>
      <c r="F15" s="79">
        <v>34.15</v>
      </c>
      <c r="G15" s="79">
        <v>4.6544639999999999</v>
      </c>
      <c r="H15" s="79">
        <v>8</v>
      </c>
      <c r="I15" s="79">
        <v>21.494969999999999</v>
      </c>
      <c r="J15" s="79">
        <v>2590.16</v>
      </c>
      <c r="K15" s="79">
        <v>21.494969999999999</v>
      </c>
      <c r="L15" s="79">
        <v>2590.16</v>
      </c>
      <c r="M15" s="80">
        <v>8.298703554992742E-3</v>
      </c>
      <c r="N15" s="50">
        <v>62.566000000000003</v>
      </c>
      <c r="O15" s="50">
        <v>0.51921668662167597</v>
      </c>
      <c r="P15" s="50">
        <v>497.92221329956448</v>
      </c>
      <c r="Q15" s="323">
        <v>31.153001197300558</v>
      </c>
    </row>
    <row r="16" spans="1:17" s="4" customFormat="1" ht="12.75" customHeight="1">
      <c r="A16" s="359"/>
      <c r="B16" s="36" t="s">
        <v>123</v>
      </c>
      <c r="C16" s="53" t="s">
        <v>108</v>
      </c>
      <c r="D16" s="45">
        <v>45</v>
      </c>
      <c r="E16" s="45" t="s">
        <v>478</v>
      </c>
      <c r="F16" s="96">
        <v>30.278447</v>
      </c>
      <c r="G16" s="96">
        <v>3.774</v>
      </c>
      <c r="H16" s="96">
        <v>7.2</v>
      </c>
      <c r="I16" s="96">
        <v>19.304447</v>
      </c>
      <c r="J16" s="96">
        <v>2325.27</v>
      </c>
      <c r="K16" s="96">
        <v>19.304447</v>
      </c>
      <c r="L16" s="96">
        <v>2325.27</v>
      </c>
      <c r="M16" s="112">
        <v>8.3020238509936475E-3</v>
      </c>
      <c r="N16" s="46">
        <v>49.4</v>
      </c>
      <c r="O16" s="64">
        <v>0.41011997823908619</v>
      </c>
      <c r="P16" s="64">
        <v>498.12143105961889</v>
      </c>
      <c r="Q16" s="321">
        <v>24.607198694345175</v>
      </c>
    </row>
    <row r="17" spans="1:17" s="4" customFormat="1" ht="12.75" customHeight="1">
      <c r="A17" s="359"/>
      <c r="B17" s="36" t="s">
        <v>176</v>
      </c>
      <c r="C17" s="98" t="s">
        <v>146</v>
      </c>
      <c r="D17" s="36">
        <v>60</v>
      </c>
      <c r="E17" s="36">
        <v>1968</v>
      </c>
      <c r="F17" s="79">
        <v>37.65</v>
      </c>
      <c r="G17" s="79">
        <v>5.2501910000000001</v>
      </c>
      <c r="H17" s="79">
        <v>9.6</v>
      </c>
      <c r="I17" s="79">
        <v>22.799810000000001</v>
      </c>
      <c r="J17" s="79">
        <v>2726.22</v>
      </c>
      <c r="K17" s="79">
        <v>22.799810000000001</v>
      </c>
      <c r="L17" s="79">
        <v>2726.22</v>
      </c>
      <c r="M17" s="80">
        <v>8.3631585125191667E-3</v>
      </c>
      <c r="N17" s="50">
        <v>62.566000000000003</v>
      </c>
      <c r="O17" s="50">
        <v>0.52324937549427419</v>
      </c>
      <c r="P17" s="50">
        <v>501.78951075115003</v>
      </c>
      <c r="Q17" s="323">
        <v>31.394962529656453</v>
      </c>
    </row>
    <row r="18" spans="1:17" s="4" customFormat="1" ht="12.75" customHeight="1">
      <c r="A18" s="359"/>
      <c r="B18" s="113" t="s">
        <v>106</v>
      </c>
      <c r="C18" s="54" t="s">
        <v>102</v>
      </c>
      <c r="D18" s="60">
        <v>135</v>
      </c>
      <c r="E18" s="61">
        <v>1979</v>
      </c>
      <c r="F18" s="61">
        <v>89.6</v>
      </c>
      <c r="G18" s="61">
        <v>15.215400000000001</v>
      </c>
      <c r="H18" s="61">
        <v>13.5</v>
      </c>
      <c r="I18" s="61">
        <v>60.884599999999992</v>
      </c>
      <c r="J18" s="61">
        <v>7266.29</v>
      </c>
      <c r="K18" s="61">
        <v>60.884599999999992</v>
      </c>
      <c r="L18" s="61">
        <v>7266.29</v>
      </c>
      <c r="M18" s="104">
        <v>8.379049005751215E-3</v>
      </c>
      <c r="N18" s="56">
        <v>56.4</v>
      </c>
      <c r="O18" s="56">
        <v>0.47257836392436853</v>
      </c>
      <c r="P18" s="56">
        <v>502.74294034507295</v>
      </c>
      <c r="Q18" s="105">
        <v>28.354701835462116</v>
      </c>
    </row>
    <row r="19" spans="1:17" s="4" customFormat="1" ht="12.75" customHeight="1">
      <c r="A19" s="359"/>
      <c r="B19" s="36" t="s">
        <v>123</v>
      </c>
      <c r="C19" s="53" t="s">
        <v>107</v>
      </c>
      <c r="D19" s="45">
        <v>45</v>
      </c>
      <c r="E19" s="45" t="s">
        <v>46</v>
      </c>
      <c r="F19" s="96">
        <v>30.975084000000003</v>
      </c>
      <c r="G19" s="96">
        <v>4.2372840000000007</v>
      </c>
      <c r="H19" s="96">
        <v>7.2</v>
      </c>
      <c r="I19" s="96">
        <v>19.537800000000001</v>
      </c>
      <c r="J19" s="96">
        <v>2328.9</v>
      </c>
      <c r="K19" s="96">
        <v>19.537800000000001</v>
      </c>
      <c r="L19" s="96">
        <v>2328.9</v>
      </c>
      <c r="M19" s="112">
        <v>8.3892824938812307E-3</v>
      </c>
      <c r="N19" s="46">
        <v>49.4</v>
      </c>
      <c r="O19" s="64">
        <v>0.41443055519773281</v>
      </c>
      <c r="P19" s="64">
        <v>503.35694963287381</v>
      </c>
      <c r="Q19" s="321">
        <v>24.865833311863963</v>
      </c>
    </row>
    <row r="20" spans="1:17" s="4" customFormat="1" ht="12.75" customHeight="1">
      <c r="A20" s="359"/>
      <c r="B20" s="36" t="s">
        <v>123</v>
      </c>
      <c r="C20" s="53" t="s">
        <v>110</v>
      </c>
      <c r="D20" s="45">
        <v>36</v>
      </c>
      <c r="E20" s="45" t="s">
        <v>478</v>
      </c>
      <c r="F20" s="96">
        <v>28.751004000000002</v>
      </c>
      <c r="G20" s="96">
        <v>3.2130000000000001</v>
      </c>
      <c r="H20" s="96">
        <v>5.76</v>
      </c>
      <c r="I20" s="96">
        <v>19.778004000000003</v>
      </c>
      <c r="J20" s="96">
        <v>2347.84</v>
      </c>
      <c r="K20" s="96">
        <v>19.778004000000003</v>
      </c>
      <c r="L20" s="96">
        <v>2347.84</v>
      </c>
      <c r="M20" s="112">
        <v>8.4239147471718689E-3</v>
      </c>
      <c r="N20" s="46">
        <v>49.4</v>
      </c>
      <c r="O20" s="64">
        <v>0.41614138851029031</v>
      </c>
      <c r="P20" s="64">
        <v>505.43488483031217</v>
      </c>
      <c r="Q20" s="321">
        <v>24.968483310617419</v>
      </c>
    </row>
    <row r="21" spans="1:17" s="4" customFormat="1" ht="12.75" customHeight="1">
      <c r="A21" s="359"/>
      <c r="B21" s="113" t="s">
        <v>855</v>
      </c>
      <c r="C21" s="47" t="s">
        <v>829</v>
      </c>
      <c r="D21" s="48">
        <v>36</v>
      </c>
      <c r="E21" s="48">
        <v>1972</v>
      </c>
      <c r="F21" s="103">
        <v>21.472000000000001</v>
      </c>
      <c r="G21" s="103">
        <v>2.8781850000000002</v>
      </c>
      <c r="H21" s="103">
        <v>5.76</v>
      </c>
      <c r="I21" s="103">
        <v>12.833813000000001</v>
      </c>
      <c r="J21" s="103">
        <v>1508.84</v>
      </c>
      <c r="K21" s="103">
        <v>12.833813000000001</v>
      </c>
      <c r="L21" s="103">
        <v>1508.84</v>
      </c>
      <c r="M21" s="117">
        <v>8.5057481243869474E-3</v>
      </c>
      <c r="N21" s="49">
        <v>83.167000000000002</v>
      </c>
      <c r="O21" s="49">
        <v>0.70739755426088924</v>
      </c>
      <c r="P21" s="49">
        <v>510.34488746321682</v>
      </c>
      <c r="Q21" s="324">
        <v>42.443853255653352</v>
      </c>
    </row>
    <row r="22" spans="1:17" s="4" customFormat="1" ht="12.75" customHeight="1">
      <c r="A22" s="359"/>
      <c r="B22" s="36" t="s">
        <v>123</v>
      </c>
      <c r="C22" s="53" t="s">
        <v>480</v>
      </c>
      <c r="D22" s="45">
        <v>75</v>
      </c>
      <c r="E22" s="45" t="s">
        <v>46</v>
      </c>
      <c r="F22" s="96">
        <v>52.176318999999992</v>
      </c>
      <c r="G22" s="96">
        <v>6.375</v>
      </c>
      <c r="H22" s="96">
        <v>11.84</v>
      </c>
      <c r="I22" s="96">
        <v>33.961318999999996</v>
      </c>
      <c r="J22" s="96">
        <v>3992.51</v>
      </c>
      <c r="K22" s="96">
        <v>33.961318999999996</v>
      </c>
      <c r="L22" s="96">
        <v>3992.51</v>
      </c>
      <c r="M22" s="112">
        <v>8.5062577175761597E-3</v>
      </c>
      <c r="N22" s="46">
        <v>49.4</v>
      </c>
      <c r="O22" s="64">
        <v>0.42020913124826226</v>
      </c>
      <c r="P22" s="64">
        <v>510.37546305456959</v>
      </c>
      <c r="Q22" s="321">
        <v>25.212547874895737</v>
      </c>
    </row>
    <row r="23" spans="1:17" s="4" customFormat="1" ht="12.75" customHeight="1">
      <c r="A23" s="359"/>
      <c r="B23" s="36" t="s">
        <v>271</v>
      </c>
      <c r="C23" s="53" t="s">
        <v>252</v>
      </c>
      <c r="D23" s="45">
        <v>45</v>
      </c>
      <c r="E23" s="45">
        <v>1978</v>
      </c>
      <c r="F23" s="96">
        <v>31.03</v>
      </c>
      <c r="G23" s="96">
        <v>4.03</v>
      </c>
      <c r="H23" s="96">
        <v>7.3</v>
      </c>
      <c r="I23" s="96">
        <v>19.7</v>
      </c>
      <c r="J23" s="96">
        <v>2285.7199999999998</v>
      </c>
      <c r="K23" s="96">
        <v>19.7</v>
      </c>
      <c r="L23" s="96">
        <v>2285.6999999999998</v>
      </c>
      <c r="M23" s="112">
        <v>8.6188038675241718E-3</v>
      </c>
      <c r="N23" s="46">
        <v>50.03</v>
      </c>
      <c r="O23" s="64">
        <v>0.43119875749223435</v>
      </c>
      <c r="P23" s="64">
        <v>517.12823205145025</v>
      </c>
      <c r="Q23" s="321">
        <v>25.871925449534057</v>
      </c>
    </row>
    <row r="24" spans="1:17" s="4" customFormat="1" ht="12.75" customHeight="1">
      <c r="A24" s="359"/>
      <c r="B24" s="36" t="s">
        <v>123</v>
      </c>
      <c r="C24" s="53" t="s">
        <v>109</v>
      </c>
      <c r="D24" s="45">
        <v>75</v>
      </c>
      <c r="E24" s="45" t="s">
        <v>478</v>
      </c>
      <c r="F24" s="96">
        <v>50.910200000000003</v>
      </c>
      <c r="G24" s="96">
        <v>4.7430000000000003</v>
      </c>
      <c r="H24" s="96">
        <v>11.92</v>
      </c>
      <c r="I24" s="96">
        <v>34.247199999999999</v>
      </c>
      <c r="J24" s="96">
        <v>3967.9500000000003</v>
      </c>
      <c r="K24" s="96">
        <v>34.247199999999999</v>
      </c>
      <c r="L24" s="96">
        <v>3967.9500000000003</v>
      </c>
      <c r="M24" s="112">
        <v>8.6309555311936889E-3</v>
      </c>
      <c r="N24" s="46">
        <v>49.4</v>
      </c>
      <c r="O24" s="64">
        <v>0.42636920324096822</v>
      </c>
      <c r="P24" s="64">
        <v>517.85733187162134</v>
      </c>
      <c r="Q24" s="321">
        <v>25.582152194458093</v>
      </c>
    </row>
    <row r="25" spans="1:17" s="4" customFormat="1" ht="12.75" customHeight="1">
      <c r="A25" s="359"/>
      <c r="B25" s="36" t="s">
        <v>123</v>
      </c>
      <c r="C25" s="53" t="s">
        <v>111</v>
      </c>
      <c r="D25" s="45">
        <v>100</v>
      </c>
      <c r="E25" s="45" t="s">
        <v>46</v>
      </c>
      <c r="F25" s="96">
        <v>63.182200000000002</v>
      </c>
      <c r="G25" s="96">
        <v>8.8740000000000006</v>
      </c>
      <c r="H25" s="96">
        <v>16</v>
      </c>
      <c r="I25" s="96">
        <v>38.308199999999999</v>
      </c>
      <c r="J25" s="96">
        <v>4420.67</v>
      </c>
      <c r="K25" s="96">
        <v>38.308199999999999</v>
      </c>
      <c r="L25" s="96">
        <v>4420.67</v>
      </c>
      <c r="M25" s="112">
        <v>8.6656999957020094E-3</v>
      </c>
      <c r="N25" s="46">
        <v>49.4</v>
      </c>
      <c r="O25" s="64">
        <v>0.42808557978767925</v>
      </c>
      <c r="P25" s="64">
        <v>519.94199974212052</v>
      </c>
      <c r="Q25" s="321">
        <v>25.68513478726075</v>
      </c>
    </row>
    <row r="26" spans="1:17" s="4" customFormat="1" ht="12.75" customHeight="1">
      <c r="A26" s="359"/>
      <c r="B26" s="36" t="s">
        <v>123</v>
      </c>
      <c r="C26" s="53" t="s">
        <v>481</v>
      </c>
      <c r="D26" s="45">
        <v>102</v>
      </c>
      <c r="E26" s="45" t="s">
        <v>478</v>
      </c>
      <c r="F26" s="96">
        <v>61.191580000000002</v>
      </c>
      <c r="G26" s="96">
        <v>6.8227800000000007</v>
      </c>
      <c r="H26" s="96">
        <v>16</v>
      </c>
      <c r="I26" s="96">
        <v>38.3688</v>
      </c>
      <c r="J26" s="96">
        <v>4426.4800000000005</v>
      </c>
      <c r="K26" s="96">
        <v>38.3688</v>
      </c>
      <c r="L26" s="96">
        <v>4426.4800000000005</v>
      </c>
      <c r="M26" s="112">
        <v>8.668016121161734E-3</v>
      </c>
      <c r="N26" s="46">
        <v>49.4</v>
      </c>
      <c r="O26" s="64">
        <v>0.42819999638538964</v>
      </c>
      <c r="P26" s="64">
        <v>520.08096726970393</v>
      </c>
      <c r="Q26" s="321">
        <v>25.691999783123375</v>
      </c>
    </row>
    <row r="27" spans="1:17" s="4" customFormat="1" ht="12.75" customHeight="1">
      <c r="A27" s="359"/>
      <c r="B27" s="113" t="s">
        <v>749</v>
      </c>
      <c r="C27" s="42" t="s">
        <v>725</v>
      </c>
      <c r="D27" s="40">
        <v>40</v>
      </c>
      <c r="E27" s="40">
        <v>2009</v>
      </c>
      <c r="F27" s="90">
        <v>40.075000000000003</v>
      </c>
      <c r="G27" s="90">
        <v>17.331192999999999</v>
      </c>
      <c r="H27" s="90">
        <v>3.2</v>
      </c>
      <c r="I27" s="90">
        <v>19.543803</v>
      </c>
      <c r="J27" s="90">
        <v>2225.48</v>
      </c>
      <c r="K27" s="90">
        <v>19.543803</v>
      </c>
      <c r="L27" s="90">
        <v>2225.48</v>
      </c>
      <c r="M27" s="118">
        <v>8.78183717669896E-3</v>
      </c>
      <c r="N27" s="41">
        <v>84.257000000000005</v>
      </c>
      <c r="O27" s="41">
        <v>0.73993125499712431</v>
      </c>
      <c r="P27" s="41">
        <v>526.91023060193766</v>
      </c>
      <c r="Q27" s="325">
        <v>44.395875299827466</v>
      </c>
    </row>
    <row r="28" spans="1:17" s="4" customFormat="1" ht="12.75" customHeight="1">
      <c r="A28" s="359"/>
      <c r="B28" s="113" t="s">
        <v>106</v>
      </c>
      <c r="C28" s="57" t="s">
        <v>416</v>
      </c>
      <c r="D28" s="58">
        <v>90</v>
      </c>
      <c r="E28" s="58">
        <v>1970</v>
      </c>
      <c r="F28" s="91">
        <v>57.3596</v>
      </c>
      <c r="G28" s="91">
        <v>6.992</v>
      </c>
      <c r="H28" s="91">
        <v>8.9700000000000006</v>
      </c>
      <c r="I28" s="91">
        <v>41.397599999999997</v>
      </c>
      <c r="J28" s="91">
        <v>4523.53</v>
      </c>
      <c r="K28" s="91">
        <v>41.397599999999997</v>
      </c>
      <c r="L28" s="91">
        <v>4523.53</v>
      </c>
      <c r="M28" s="92">
        <v>9.151613894458531E-3</v>
      </c>
      <c r="N28" s="59">
        <v>56.4</v>
      </c>
      <c r="O28" s="59">
        <v>0.51615102364746113</v>
      </c>
      <c r="P28" s="59">
        <v>549.09683366751187</v>
      </c>
      <c r="Q28" s="93">
        <v>30.969061418847669</v>
      </c>
    </row>
    <row r="29" spans="1:17" s="4" customFormat="1" ht="12.75" customHeight="1">
      <c r="A29" s="359"/>
      <c r="B29" s="113" t="s">
        <v>249</v>
      </c>
      <c r="C29" s="53" t="s">
        <v>233</v>
      </c>
      <c r="D29" s="45">
        <v>45</v>
      </c>
      <c r="E29" s="45">
        <v>1989</v>
      </c>
      <c r="F29" s="96">
        <v>32.43</v>
      </c>
      <c r="G29" s="96">
        <v>3.851</v>
      </c>
      <c r="H29" s="96">
        <v>7.2</v>
      </c>
      <c r="I29" s="96">
        <v>21.379000000000001</v>
      </c>
      <c r="J29" s="96">
        <v>2332.0100000000002</v>
      </c>
      <c r="K29" s="96">
        <v>21.379000000000001</v>
      </c>
      <c r="L29" s="96">
        <v>2332.0100000000002</v>
      </c>
      <c r="M29" s="112">
        <v>9.1676279261238159E-3</v>
      </c>
      <c r="N29" s="46">
        <v>50.9</v>
      </c>
      <c r="O29" s="64">
        <v>0.46663226143970221</v>
      </c>
      <c r="P29" s="64">
        <v>550.05767556742887</v>
      </c>
      <c r="Q29" s="321">
        <v>27.997935686382132</v>
      </c>
    </row>
    <row r="30" spans="1:17" s="4" customFormat="1" ht="12.75" customHeight="1">
      <c r="A30" s="359"/>
      <c r="B30" s="113" t="s">
        <v>40</v>
      </c>
      <c r="C30" s="53" t="s">
        <v>315</v>
      </c>
      <c r="D30" s="45">
        <v>101</v>
      </c>
      <c r="E30" s="45" t="s">
        <v>46</v>
      </c>
      <c r="F30" s="96">
        <f>+G30+H30+I30</f>
        <v>58.499737999999994</v>
      </c>
      <c r="G30" s="96">
        <v>4.6328100000000001</v>
      </c>
      <c r="H30" s="96">
        <v>12.583068000000001</v>
      </c>
      <c r="I30" s="96">
        <v>41.283859999999997</v>
      </c>
      <c r="J30" s="96">
        <v>4478.76</v>
      </c>
      <c r="K30" s="96">
        <v>41.283859999999997</v>
      </c>
      <c r="L30" s="96">
        <v>4478.76</v>
      </c>
      <c r="M30" s="112">
        <f>K30/L30</f>
        <v>9.2176986487331296E-3</v>
      </c>
      <c r="N30" s="46">
        <v>63.546999999999997</v>
      </c>
      <c r="O30" s="64">
        <f>M30*N30</f>
        <v>0.5857570960310442</v>
      </c>
      <c r="P30" s="64">
        <f>M30*60*1000</f>
        <v>553.06191892398783</v>
      </c>
      <c r="Q30" s="321">
        <f>P30*N30/1000</f>
        <v>35.145425761862654</v>
      </c>
    </row>
    <row r="31" spans="1:17" s="4" customFormat="1" ht="12.75" customHeight="1">
      <c r="A31" s="359"/>
      <c r="B31" s="113" t="s">
        <v>125</v>
      </c>
      <c r="C31" s="119" t="s">
        <v>505</v>
      </c>
      <c r="D31" s="37">
        <v>40</v>
      </c>
      <c r="E31" s="38" t="s">
        <v>46</v>
      </c>
      <c r="F31" s="120">
        <v>37.4</v>
      </c>
      <c r="G31" s="120">
        <v>7.35</v>
      </c>
      <c r="H31" s="120">
        <v>6.4</v>
      </c>
      <c r="I31" s="120">
        <v>23.64</v>
      </c>
      <c r="J31" s="121">
        <v>2495.71</v>
      </c>
      <c r="K31" s="120">
        <v>23.64</v>
      </c>
      <c r="L31" s="121">
        <v>2495.71</v>
      </c>
      <c r="M31" s="112">
        <v>9.4722543885307191E-3</v>
      </c>
      <c r="N31" s="122">
        <v>60.2</v>
      </c>
      <c r="O31" s="64">
        <v>0.57022971418954937</v>
      </c>
      <c r="P31" s="64">
        <v>568.33526331184316</v>
      </c>
      <c r="Q31" s="321">
        <v>34.213782851372962</v>
      </c>
    </row>
    <row r="32" spans="1:17" s="4" customFormat="1" ht="12.75" customHeight="1">
      <c r="A32" s="359"/>
      <c r="B32" s="36" t="s">
        <v>183</v>
      </c>
      <c r="C32" s="53" t="s">
        <v>535</v>
      </c>
      <c r="D32" s="45">
        <v>39</v>
      </c>
      <c r="E32" s="45">
        <v>1992</v>
      </c>
      <c r="F32" s="96">
        <v>31.860997000000001</v>
      </c>
      <c r="G32" s="96">
        <v>3.8899979999999998</v>
      </c>
      <c r="H32" s="96">
        <v>6.4</v>
      </c>
      <c r="I32" s="96">
        <v>21.570999</v>
      </c>
      <c r="J32" s="96">
        <v>2267.6400000000003</v>
      </c>
      <c r="K32" s="96">
        <v>21.570999</v>
      </c>
      <c r="L32" s="96">
        <v>2267.6400000000003</v>
      </c>
      <c r="M32" s="112">
        <v>9.5125324125522551E-3</v>
      </c>
      <c r="N32" s="46">
        <v>60.603999999999999</v>
      </c>
      <c r="O32" s="64">
        <v>0.57649751433031682</v>
      </c>
      <c r="P32" s="64">
        <v>570.75194475313526</v>
      </c>
      <c r="Q32" s="321">
        <v>34.589850859819009</v>
      </c>
    </row>
    <row r="33" spans="1:17" s="4" customFormat="1" ht="12.75" customHeight="1">
      <c r="A33" s="359"/>
      <c r="B33" s="113" t="s">
        <v>40</v>
      </c>
      <c r="C33" s="53" t="s">
        <v>31</v>
      </c>
      <c r="D33" s="45">
        <v>12</v>
      </c>
      <c r="E33" s="45" t="s">
        <v>46</v>
      </c>
      <c r="F33" s="96">
        <f>+G33+H33+I33</f>
        <v>9.4619970000000002</v>
      </c>
      <c r="G33" s="96">
        <v>0.86978</v>
      </c>
      <c r="H33" s="96">
        <v>1.92</v>
      </c>
      <c r="I33" s="96">
        <v>6.6722169999999998</v>
      </c>
      <c r="J33" s="96">
        <v>699.92</v>
      </c>
      <c r="K33" s="96">
        <v>6.6722169999999998</v>
      </c>
      <c r="L33" s="96">
        <v>699.92</v>
      </c>
      <c r="M33" s="112">
        <f>K33/L33</f>
        <v>9.5328280374899991E-3</v>
      </c>
      <c r="N33" s="46">
        <v>63.546999999999997</v>
      </c>
      <c r="O33" s="64">
        <f>M33*N33</f>
        <v>0.60578262329837695</v>
      </c>
      <c r="P33" s="64">
        <f>M33*60*1000</f>
        <v>571.96968224939997</v>
      </c>
      <c r="Q33" s="321">
        <f>P33*N33/1000</f>
        <v>36.346957397902614</v>
      </c>
    </row>
    <row r="34" spans="1:17" s="4" customFormat="1" ht="12.75" customHeight="1">
      <c r="A34" s="359"/>
      <c r="B34" s="36" t="s">
        <v>183</v>
      </c>
      <c r="C34" s="53" t="s">
        <v>536</v>
      </c>
      <c r="D34" s="45">
        <v>32</v>
      </c>
      <c r="E34" s="45">
        <v>1965</v>
      </c>
      <c r="F34" s="96">
        <v>19.211117999999999</v>
      </c>
      <c r="G34" s="96">
        <v>2.4141180000000002</v>
      </c>
      <c r="H34" s="96">
        <v>5.12</v>
      </c>
      <c r="I34" s="96">
        <v>11.677</v>
      </c>
      <c r="J34" s="96">
        <v>1220.21</v>
      </c>
      <c r="K34" s="96">
        <v>11.677</v>
      </c>
      <c r="L34" s="96">
        <v>1220.21</v>
      </c>
      <c r="M34" s="112">
        <v>9.5696642381229453E-3</v>
      </c>
      <c r="N34" s="46">
        <v>60.603999999999999</v>
      </c>
      <c r="O34" s="64">
        <v>0.57995993148720293</v>
      </c>
      <c r="P34" s="64">
        <v>574.17985428737677</v>
      </c>
      <c r="Q34" s="321">
        <v>34.797595889232177</v>
      </c>
    </row>
    <row r="35" spans="1:17" s="4" customFormat="1" ht="12.75" customHeight="1">
      <c r="A35" s="359"/>
      <c r="B35" s="36" t="s">
        <v>312</v>
      </c>
      <c r="C35" s="53" t="s">
        <v>297</v>
      </c>
      <c r="D35" s="45">
        <v>8</v>
      </c>
      <c r="E35" s="45" t="s">
        <v>292</v>
      </c>
      <c r="F35" s="96">
        <v>5.7969999999999997</v>
      </c>
      <c r="G35" s="96">
        <v>0.61199999999999999</v>
      </c>
      <c r="H35" s="96">
        <v>1.28</v>
      </c>
      <c r="I35" s="96">
        <v>3.9049999999999998</v>
      </c>
      <c r="J35" s="96">
        <v>407.05</v>
      </c>
      <c r="K35" s="96">
        <v>3.9049999999999998</v>
      </c>
      <c r="L35" s="96">
        <v>407.05</v>
      </c>
      <c r="M35" s="112">
        <v>9.5934160422552501E-3</v>
      </c>
      <c r="N35" s="46">
        <v>52.1</v>
      </c>
      <c r="O35" s="64">
        <v>0.49981697580149853</v>
      </c>
      <c r="P35" s="64">
        <v>575.60496253531505</v>
      </c>
      <c r="Q35" s="321">
        <v>29.989018548089916</v>
      </c>
    </row>
    <row r="36" spans="1:17" s="4" customFormat="1" ht="12.75" customHeight="1">
      <c r="A36" s="359"/>
      <c r="B36" s="36" t="s">
        <v>176</v>
      </c>
      <c r="C36" s="98" t="s">
        <v>142</v>
      </c>
      <c r="D36" s="36">
        <v>12</v>
      </c>
      <c r="E36" s="36">
        <v>1963</v>
      </c>
      <c r="F36" s="79">
        <v>7.97</v>
      </c>
      <c r="G36" s="79">
        <v>0.93253200000000003</v>
      </c>
      <c r="H36" s="79">
        <v>1.92</v>
      </c>
      <c r="I36" s="79">
        <v>5.11747</v>
      </c>
      <c r="J36" s="79">
        <v>532.45000000000005</v>
      </c>
      <c r="K36" s="79">
        <v>5.11747</v>
      </c>
      <c r="L36" s="79">
        <v>532.45000000000005</v>
      </c>
      <c r="M36" s="80">
        <v>9.6111747581932565E-3</v>
      </c>
      <c r="N36" s="50">
        <v>62.566000000000003</v>
      </c>
      <c r="O36" s="50">
        <v>0.60133275992111934</v>
      </c>
      <c r="P36" s="50">
        <v>576.6704854915954</v>
      </c>
      <c r="Q36" s="323">
        <v>36.079965595267161</v>
      </c>
    </row>
    <row r="37" spans="1:17" s="4" customFormat="1" ht="12.75" customHeight="1">
      <c r="A37" s="359"/>
      <c r="B37" s="36" t="s">
        <v>866</v>
      </c>
      <c r="C37" s="53" t="s">
        <v>856</v>
      </c>
      <c r="D37" s="45">
        <v>44</v>
      </c>
      <c r="E37" s="45">
        <v>1985</v>
      </c>
      <c r="F37" s="96">
        <v>32.506</v>
      </c>
      <c r="G37" s="96">
        <v>4.0471560000000002</v>
      </c>
      <c r="H37" s="96">
        <v>6.32</v>
      </c>
      <c r="I37" s="96">
        <v>22.138835999999998</v>
      </c>
      <c r="J37" s="96">
        <v>2285.27</v>
      </c>
      <c r="K37" s="96">
        <v>22.138835999999998</v>
      </c>
      <c r="L37" s="96">
        <v>2285.27</v>
      </c>
      <c r="M37" s="112">
        <v>9.6876237818726008E-3</v>
      </c>
      <c r="N37" s="46">
        <v>79.461000000000013</v>
      </c>
      <c r="O37" s="64">
        <v>0.76978827333137889</v>
      </c>
      <c r="P37" s="64">
        <v>581.2574269123561</v>
      </c>
      <c r="Q37" s="321">
        <v>46.187296399882733</v>
      </c>
    </row>
    <row r="38" spans="1:17" s="4" customFormat="1" ht="12.75" customHeight="1">
      <c r="A38" s="359"/>
      <c r="B38" s="36" t="s">
        <v>176</v>
      </c>
      <c r="C38" s="98" t="s">
        <v>145</v>
      </c>
      <c r="D38" s="36">
        <v>60</v>
      </c>
      <c r="E38" s="36">
        <v>1986</v>
      </c>
      <c r="F38" s="79">
        <v>53.138959999999997</v>
      </c>
      <c r="G38" s="79">
        <v>6.9450519999999996</v>
      </c>
      <c r="H38" s="79">
        <v>9.2799999999999994</v>
      </c>
      <c r="I38" s="79">
        <v>36.913910000000001</v>
      </c>
      <c r="J38" s="79">
        <v>3808.22</v>
      </c>
      <c r="K38" s="79">
        <v>36.913910000000001</v>
      </c>
      <c r="L38" s="79">
        <v>3808.22</v>
      </c>
      <c r="M38" s="80">
        <v>9.6932188791613947E-3</v>
      </c>
      <c r="N38" s="50">
        <v>62.566000000000003</v>
      </c>
      <c r="O38" s="50">
        <v>0.6064659323936118</v>
      </c>
      <c r="P38" s="50">
        <v>581.5931327496836</v>
      </c>
      <c r="Q38" s="323">
        <v>36.38795594361671</v>
      </c>
    </row>
    <row r="39" spans="1:17" s="4" customFormat="1" ht="12.75" customHeight="1">
      <c r="A39" s="359"/>
      <c r="B39" s="113" t="s">
        <v>106</v>
      </c>
      <c r="C39" s="42" t="s">
        <v>417</v>
      </c>
      <c r="D39" s="40">
        <v>67</v>
      </c>
      <c r="E39" s="40">
        <v>2006</v>
      </c>
      <c r="F39" s="90">
        <v>60.466799999999999</v>
      </c>
      <c r="G39" s="90">
        <v>13.336499999999999</v>
      </c>
      <c r="H39" s="90">
        <v>0</v>
      </c>
      <c r="I39" s="90">
        <v>47.130299999999998</v>
      </c>
      <c r="J39" s="90">
        <v>4845.0200000000004</v>
      </c>
      <c r="K39" s="90">
        <v>47.130299999999998</v>
      </c>
      <c r="L39" s="90">
        <v>4845.0200000000004</v>
      </c>
      <c r="M39" s="118">
        <v>9.7275759439589497E-3</v>
      </c>
      <c r="N39" s="41">
        <v>56.4</v>
      </c>
      <c r="O39" s="41">
        <v>0.54863528323928479</v>
      </c>
      <c r="P39" s="41">
        <v>583.65455663753698</v>
      </c>
      <c r="Q39" s="325">
        <v>32.918116994357085</v>
      </c>
    </row>
    <row r="40" spans="1:17" s="4" customFormat="1" ht="12.75" customHeight="1">
      <c r="A40" s="359"/>
      <c r="B40" s="113" t="s">
        <v>126</v>
      </c>
      <c r="C40" s="123" t="s">
        <v>503</v>
      </c>
      <c r="D40" s="37">
        <v>20</v>
      </c>
      <c r="E40" s="38" t="s">
        <v>124</v>
      </c>
      <c r="F40" s="120">
        <v>14.19</v>
      </c>
      <c r="G40" s="120">
        <v>1.61</v>
      </c>
      <c r="H40" s="120">
        <v>3.2</v>
      </c>
      <c r="I40" s="120">
        <v>9.3699999999999992</v>
      </c>
      <c r="J40" s="121">
        <v>960.25</v>
      </c>
      <c r="K40" s="120">
        <v>9.3699999999999992</v>
      </c>
      <c r="L40" s="120">
        <v>960.25</v>
      </c>
      <c r="M40" s="112">
        <v>9.7578755532413426E-3</v>
      </c>
      <c r="N40" s="122">
        <v>60.2</v>
      </c>
      <c r="O40" s="64">
        <v>0.58742410830512881</v>
      </c>
      <c r="P40" s="64">
        <v>585.47253319448055</v>
      </c>
      <c r="Q40" s="321">
        <v>35.245446498307736</v>
      </c>
    </row>
    <row r="41" spans="1:17" s="4" customFormat="1" ht="12" customHeight="1">
      <c r="A41" s="359"/>
      <c r="B41" s="113" t="s">
        <v>40</v>
      </c>
      <c r="C41" s="53" t="s">
        <v>316</v>
      </c>
      <c r="D41" s="45">
        <v>100</v>
      </c>
      <c r="E41" s="45" t="s">
        <v>46</v>
      </c>
      <c r="F41" s="96">
        <f>+G41+H41+I41</f>
        <v>61.699696000000003</v>
      </c>
      <c r="G41" s="96">
        <v>5.2330199999999998</v>
      </c>
      <c r="H41" s="96">
        <v>13.079726000000001</v>
      </c>
      <c r="I41" s="96">
        <v>43.386949999999999</v>
      </c>
      <c r="J41" s="96">
        <v>4438</v>
      </c>
      <c r="K41" s="96">
        <v>43.386949999999999</v>
      </c>
      <c r="L41" s="96">
        <v>4438</v>
      </c>
      <c r="M41" s="112">
        <f>K41/L41</f>
        <v>9.7762392969806215E-3</v>
      </c>
      <c r="N41" s="46">
        <v>63.546999999999997</v>
      </c>
      <c r="O41" s="64">
        <f>M41*N41</f>
        <v>0.62125067860522754</v>
      </c>
      <c r="P41" s="64">
        <f>M41*60*1000</f>
        <v>586.57435781883726</v>
      </c>
      <c r="Q41" s="321">
        <f>P41*N41/1000</f>
        <v>37.275040716313647</v>
      </c>
    </row>
    <row r="42" spans="1:17" s="4" customFormat="1" ht="12.75" customHeight="1">
      <c r="A42" s="359"/>
      <c r="B42" s="113" t="s">
        <v>249</v>
      </c>
      <c r="C42" s="53" t="s">
        <v>570</v>
      </c>
      <c r="D42" s="45">
        <v>29</v>
      </c>
      <c r="E42" s="45">
        <v>1989</v>
      </c>
      <c r="F42" s="96">
        <v>26.036999999999999</v>
      </c>
      <c r="G42" s="96">
        <v>3.3759999999999999</v>
      </c>
      <c r="H42" s="96">
        <v>6.64</v>
      </c>
      <c r="I42" s="96">
        <v>16.020999999999997</v>
      </c>
      <c r="J42" s="96">
        <v>1637.36</v>
      </c>
      <c r="K42" s="96">
        <v>16.021000000000001</v>
      </c>
      <c r="L42" s="96">
        <v>1637.36</v>
      </c>
      <c r="M42" s="112">
        <v>9.7846533444080723E-3</v>
      </c>
      <c r="N42" s="46">
        <v>50.9</v>
      </c>
      <c r="O42" s="64">
        <v>0.49803885523037089</v>
      </c>
      <c r="P42" s="64">
        <v>587.07920066448435</v>
      </c>
      <c r="Q42" s="321">
        <v>29.882331313822252</v>
      </c>
    </row>
    <row r="43" spans="1:17" s="4" customFormat="1" ht="12.75" customHeight="1">
      <c r="A43" s="359"/>
      <c r="B43" s="113" t="s">
        <v>249</v>
      </c>
      <c r="C43" s="53" t="s">
        <v>235</v>
      </c>
      <c r="D43" s="45">
        <v>29</v>
      </c>
      <c r="E43" s="45">
        <v>1984</v>
      </c>
      <c r="F43" s="96">
        <v>19.649999999999999</v>
      </c>
      <c r="G43" s="96">
        <v>2.3010000000000002</v>
      </c>
      <c r="H43" s="96">
        <v>2.7410000000000001</v>
      </c>
      <c r="I43" s="96">
        <v>14.607999999999997</v>
      </c>
      <c r="J43" s="96">
        <v>1486.56</v>
      </c>
      <c r="K43" s="96">
        <v>14.608000000000001</v>
      </c>
      <c r="L43" s="96">
        <v>1486.56</v>
      </c>
      <c r="M43" s="112">
        <v>9.8267140243246155E-3</v>
      </c>
      <c r="N43" s="46">
        <v>50.9</v>
      </c>
      <c r="O43" s="64">
        <v>0.50017974383812291</v>
      </c>
      <c r="P43" s="64">
        <v>589.60284145947696</v>
      </c>
      <c r="Q43" s="321">
        <v>30.010784630287375</v>
      </c>
    </row>
    <row r="44" spans="1:17" s="4" customFormat="1" ht="12.75" customHeight="1">
      <c r="A44" s="359"/>
      <c r="B44" s="36" t="s">
        <v>271</v>
      </c>
      <c r="C44" s="53" t="s">
        <v>251</v>
      </c>
      <c r="D44" s="45">
        <v>45</v>
      </c>
      <c r="E44" s="45" t="s">
        <v>46</v>
      </c>
      <c r="F44" s="96">
        <v>32.89</v>
      </c>
      <c r="G44" s="96">
        <v>3.6</v>
      </c>
      <c r="H44" s="96">
        <v>7.3</v>
      </c>
      <c r="I44" s="96">
        <v>21.99</v>
      </c>
      <c r="J44" s="96">
        <v>2305.31</v>
      </c>
      <c r="K44" s="96">
        <v>21.99</v>
      </c>
      <c r="L44" s="96">
        <v>2232.7199999999998</v>
      </c>
      <c r="M44" s="112">
        <v>9.8489734494249161E-3</v>
      </c>
      <c r="N44" s="46">
        <v>50.03</v>
      </c>
      <c r="O44" s="64">
        <v>0.49274414167472858</v>
      </c>
      <c r="P44" s="64">
        <v>590.93840696549489</v>
      </c>
      <c r="Q44" s="321">
        <v>29.56464850048371</v>
      </c>
    </row>
    <row r="45" spans="1:17" s="4" customFormat="1" ht="12.75" customHeight="1">
      <c r="A45" s="359"/>
      <c r="B45" s="113" t="s">
        <v>749</v>
      </c>
      <c r="C45" s="42" t="s">
        <v>727</v>
      </c>
      <c r="D45" s="40">
        <v>30</v>
      </c>
      <c r="E45" s="40">
        <v>1971</v>
      </c>
      <c r="F45" s="90">
        <v>23.863</v>
      </c>
      <c r="G45" s="90">
        <v>3.4424830000000002</v>
      </c>
      <c r="H45" s="90">
        <v>4.8</v>
      </c>
      <c r="I45" s="90">
        <v>15.620520000000001</v>
      </c>
      <c r="J45" s="90">
        <v>1569.65</v>
      </c>
      <c r="K45" s="90">
        <v>15.620520000000001</v>
      </c>
      <c r="L45" s="90">
        <v>1569.65</v>
      </c>
      <c r="M45" s="118">
        <v>9.951594304462779E-3</v>
      </c>
      <c r="N45" s="41">
        <v>84.257000000000005</v>
      </c>
      <c r="O45" s="41">
        <v>0.83849148131112039</v>
      </c>
      <c r="P45" s="41">
        <v>597.09565826776679</v>
      </c>
      <c r="Q45" s="325">
        <v>50.309488878667231</v>
      </c>
    </row>
    <row r="46" spans="1:17" s="4" customFormat="1" ht="12.75" customHeight="1">
      <c r="A46" s="359"/>
      <c r="B46" s="113" t="s">
        <v>249</v>
      </c>
      <c r="C46" s="53" t="s">
        <v>231</v>
      </c>
      <c r="D46" s="45">
        <v>30</v>
      </c>
      <c r="E46" s="45">
        <v>1991</v>
      </c>
      <c r="F46" s="96">
        <v>21.920999999999999</v>
      </c>
      <c r="G46" s="96">
        <v>2.2469999999999999</v>
      </c>
      <c r="H46" s="96">
        <v>4.6399999999999997</v>
      </c>
      <c r="I46" s="96">
        <v>15.033999999999999</v>
      </c>
      <c r="J46" s="96">
        <v>1509.41</v>
      </c>
      <c r="K46" s="96">
        <v>15.034000000000001</v>
      </c>
      <c r="L46" s="96">
        <v>1509.41</v>
      </c>
      <c r="M46" s="112">
        <v>9.9601831179069959E-3</v>
      </c>
      <c r="N46" s="46">
        <v>50.9</v>
      </c>
      <c r="O46" s="64">
        <v>0.50697332070146606</v>
      </c>
      <c r="P46" s="64">
        <v>597.61098707441977</v>
      </c>
      <c r="Q46" s="321">
        <v>30.418399242087965</v>
      </c>
    </row>
    <row r="47" spans="1:17" s="4" customFormat="1" ht="12.75" customHeight="1">
      <c r="A47" s="359"/>
      <c r="B47" s="113" t="s">
        <v>40</v>
      </c>
      <c r="C47" s="53" t="s">
        <v>32</v>
      </c>
      <c r="D47" s="45">
        <v>24</v>
      </c>
      <c r="E47" s="45" t="s">
        <v>46</v>
      </c>
      <c r="F47" s="96">
        <f>+G47+H47+I47</f>
        <v>19.329970000000003</v>
      </c>
      <c r="G47" s="96">
        <v>1.7717700000000001</v>
      </c>
      <c r="H47" s="96">
        <v>4.32</v>
      </c>
      <c r="I47" s="96">
        <v>13.238200000000001</v>
      </c>
      <c r="J47" s="96">
        <v>1323.11</v>
      </c>
      <c r="K47" s="96">
        <v>13.238200000000001</v>
      </c>
      <c r="L47" s="96">
        <v>1323.11</v>
      </c>
      <c r="M47" s="112">
        <f>K47/L47</f>
        <v>1.0005366144916147E-2</v>
      </c>
      <c r="N47" s="46">
        <v>63.546999999999997</v>
      </c>
      <c r="O47" s="64">
        <f>M47*N47</f>
        <v>0.63581100241098631</v>
      </c>
      <c r="P47" s="64">
        <f>M47*60*1000</f>
        <v>600.32196869496875</v>
      </c>
      <c r="Q47" s="321">
        <f>P47*N47/1000</f>
        <v>38.148660144659175</v>
      </c>
    </row>
    <row r="48" spans="1:17" s="4" customFormat="1" ht="12.75" customHeight="1">
      <c r="A48" s="359"/>
      <c r="B48" s="113" t="s">
        <v>290</v>
      </c>
      <c r="C48" s="98" t="s">
        <v>274</v>
      </c>
      <c r="D48" s="36">
        <v>60</v>
      </c>
      <c r="E48" s="99" t="s">
        <v>46</v>
      </c>
      <c r="F48" s="79">
        <v>46.542000000000002</v>
      </c>
      <c r="G48" s="79">
        <v>5.4416000000000002</v>
      </c>
      <c r="H48" s="79">
        <v>9.6</v>
      </c>
      <c r="I48" s="79">
        <v>31.500399999999999</v>
      </c>
      <c r="J48" s="79">
        <v>3125.26</v>
      </c>
      <c r="K48" s="79">
        <v>31.500399999999999</v>
      </c>
      <c r="L48" s="79">
        <v>3125.26</v>
      </c>
      <c r="M48" s="80">
        <v>1.0079289403121659E-2</v>
      </c>
      <c r="N48" s="50">
        <v>48.9</v>
      </c>
      <c r="O48" s="50">
        <v>0.49287725181264913</v>
      </c>
      <c r="P48" s="50">
        <v>604.75736418729957</v>
      </c>
      <c r="Q48" s="323">
        <v>29.572635108758945</v>
      </c>
    </row>
    <row r="49" spans="1:17" s="4" customFormat="1" ht="12.75" customHeight="1">
      <c r="A49" s="359"/>
      <c r="B49" s="36" t="s">
        <v>101</v>
      </c>
      <c r="C49" s="98" t="s">
        <v>69</v>
      </c>
      <c r="D49" s="36">
        <v>64</v>
      </c>
      <c r="E49" s="36">
        <v>1987</v>
      </c>
      <c r="F49" s="79">
        <v>30.01</v>
      </c>
      <c r="G49" s="79">
        <v>5.45</v>
      </c>
      <c r="H49" s="79">
        <v>0</v>
      </c>
      <c r="I49" s="79">
        <v>24.56</v>
      </c>
      <c r="J49" s="79">
        <v>2419.35</v>
      </c>
      <c r="K49" s="79">
        <v>24.56</v>
      </c>
      <c r="L49" s="79">
        <v>2419.35</v>
      </c>
      <c r="M49" s="80">
        <v>1.0151486969640605E-2</v>
      </c>
      <c r="N49" s="50">
        <v>60.277000000000001</v>
      </c>
      <c r="O49" s="50">
        <v>0.61190118006902672</v>
      </c>
      <c r="P49" s="50">
        <v>609.08921817843634</v>
      </c>
      <c r="Q49" s="323">
        <v>36.714070804141606</v>
      </c>
    </row>
    <row r="50" spans="1:17" s="4" customFormat="1" ht="12.75" customHeight="1">
      <c r="A50" s="359"/>
      <c r="B50" s="113" t="s">
        <v>290</v>
      </c>
      <c r="C50" s="98" t="s">
        <v>275</v>
      </c>
      <c r="D50" s="36">
        <v>31</v>
      </c>
      <c r="E50" s="36" t="s">
        <v>46</v>
      </c>
      <c r="F50" s="79">
        <v>23.27</v>
      </c>
      <c r="G50" s="79">
        <v>2.6743999999999999</v>
      </c>
      <c r="H50" s="79">
        <v>4.8</v>
      </c>
      <c r="I50" s="79">
        <v>15.7956</v>
      </c>
      <c r="J50" s="79">
        <v>1554.23</v>
      </c>
      <c r="K50" s="79">
        <v>15.7956</v>
      </c>
      <c r="L50" s="79">
        <v>1554.23</v>
      </c>
      <c r="M50" s="80">
        <v>1.0162974591920115E-2</v>
      </c>
      <c r="N50" s="50">
        <v>48.9</v>
      </c>
      <c r="O50" s="50">
        <v>0.49696945754489363</v>
      </c>
      <c r="P50" s="50">
        <v>609.77847551520688</v>
      </c>
      <c r="Q50" s="323">
        <v>29.818167452693615</v>
      </c>
    </row>
    <row r="51" spans="1:17" s="4" customFormat="1" ht="12.75" customHeight="1">
      <c r="A51" s="359"/>
      <c r="B51" s="113" t="s">
        <v>57</v>
      </c>
      <c r="C51" s="53" t="s">
        <v>374</v>
      </c>
      <c r="D51" s="45">
        <v>60</v>
      </c>
      <c r="E51" s="45">
        <v>1966</v>
      </c>
      <c r="F51" s="96">
        <v>42.917000000000002</v>
      </c>
      <c r="G51" s="96">
        <v>5.7060000000000004</v>
      </c>
      <c r="H51" s="96">
        <v>9.6</v>
      </c>
      <c r="I51" s="96">
        <v>27.611000000000001</v>
      </c>
      <c r="J51" s="96">
        <v>2708.28</v>
      </c>
      <c r="K51" s="96">
        <v>27.611000000000001</v>
      </c>
      <c r="L51" s="96">
        <v>2708.28</v>
      </c>
      <c r="M51" s="112">
        <v>1.0195031532928648E-2</v>
      </c>
      <c r="N51" s="46">
        <v>54.936</v>
      </c>
      <c r="O51" s="64">
        <v>0.56007425229296814</v>
      </c>
      <c r="P51" s="64">
        <v>611.70189197571892</v>
      </c>
      <c r="Q51" s="321">
        <v>33.604455137578093</v>
      </c>
    </row>
    <row r="52" spans="1:17" s="4" customFormat="1" ht="12.75" customHeight="1">
      <c r="A52" s="359"/>
      <c r="B52" s="36" t="s">
        <v>271</v>
      </c>
      <c r="C52" s="53" t="s">
        <v>255</v>
      </c>
      <c r="D52" s="45">
        <v>40</v>
      </c>
      <c r="E52" s="45" t="s">
        <v>46</v>
      </c>
      <c r="F52" s="96">
        <v>34.799999999999997</v>
      </c>
      <c r="G52" s="96">
        <v>5</v>
      </c>
      <c r="H52" s="96">
        <v>6.4</v>
      </c>
      <c r="I52" s="96">
        <v>23.4</v>
      </c>
      <c r="J52" s="96">
        <v>2281.6999999999998</v>
      </c>
      <c r="K52" s="96">
        <v>23.4</v>
      </c>
      <c r="L52" s="96">
        <v>2281.6999999999998</v>
      </c>
      <c r="M52" s="112">
        <v>1.0255511241618092E-2</v>
      </c>
      <c r="N52" s="46">
        <v>50.03</v>
      </c>
      <c r="O52" s="64">
        <v>0.51308322741815315</v>
      </c>
      <c r="P52" s="64">
        <v>615.33067449708551</v>
      </c>
      <c r="Q52" s="321">
        <v>30.784993645089187</v>
      </c>
    </row>
    <row r="53" spans="1:17" s="4" customFormat="1" ht="12.75" customHeight="1">
      <c r="A53" s="359"/>
      <c r="B53" s="113" t="s">
        <v>290</v>
      </c>
      <c r="C53" s="53" t="s">
        <v>273</v>
      </c>
      <c r="D53" s="45">
        <v>31</v>
      </c>
      <c r="E53" s="45" t="s">
        <v>46</v>
      </c>
      <c r="F53" s="96">
        <v>24.11</v>
      </c>
      <c r="G53" s="96">
        <v>3.2911999999999999</v>
      </c>
      <c r="H53" s="96">
        <v>4.72</v>
      </c>
      <c r="I53" s="96">
        <v>16.098800000000001</v>
      </c>
      <c r="J53" s="96">
        <v>1538.89</v>
      </c>
      <c r="K53" s="96">
        <v>16.098800000000001</v>
      </c>
      <c r="L53" s="96">
        <v>1538.89</v>
      </c>
      <c r="M53" s="112">
        <v>1.0461306526132471E-2</v>
      </c>
      <c r="N53" s="46">
        <v>48.9</v>
      </c>
      <c r="O53" s="64">
        <v>0.51155788912787781</v>
      </c>
      <c r="P53" s="64">
        <v>627.67839156794821</v>
      </c>
      <c r="Q53" s="321">
        <v>30.693473347672665</v>
      </c>
    </row>
    <row r="54" spans="1:17" s="4" customFormat="1" ht="12.75" customHeight="1">
      <c r="A54" s="359"/>
      <c r="B54" s="36" t="s">
        <v>101</v>
      </c>
      <c r="C54" s="98" t="s">
        <v>411</v>
      </c>
      <c r="D54" s="36">
        <v>86</v>
      </c>
      <c r="E54" s="36">
        <v>2006</v>
      </c>
      <c r="F54" s="79">
        <v>67.489999999999995</v>
      </c>
      <c r="G54" s="79">
        <v>12.32</v>
      </c>
      <c r="H54" s="79">
        <v>2.2000000000000002</v>
      </c>
      <c r="I54" s="79">
        <v>52.969999999999992</v>
      </c>
      <c r="J54" s="79">
        <v>5049.1000000000004</v>
      </c>
      <c r="K54" s="79">
        <v>52.969999999999992</v>
      </c>
      <c r="L54" s="79">
        <v>5049.1000000000004</v>
      </c>
      <c r="M54" s="80">
        <v>1.0490978590243803E-2</v>
      </c>
      <c r="N54" s="50">
        <v>60.277000000000001</v>
      </c>
      <c r="O54" s="50">
        <v>0.63236471648412573</v>
      </c>
      <c r="P54" s="50">
        <v>629.45871541462816</v>
      </c>
      <c r="Q54" s="323">
        <v>37.941882989047542</v>
      </c>
    </row>
    <row r="55" spans="1:17" s="4" customFormat="1" ht="12.75" customHeight="1">
      <c r="A55" s="359"/>
      <c r="B55" s="113" t="s">
        <v>783</v>
      </c>
      <c r="C55" s="42" t="s">
        <v>767</v>
      </c>
      <c r="D55" s="40">
        <v>55</v>
      </c>
      <c r="E55" s="40">
        <v>1993</v>
      </c>
      <c r="F55" s="90">
        <v>54.152999999999999</v>
      </c>
      <c r="G55" s="90">
        <v>8.4609000000000005</v>
      </c>
      <c r="H55" s="90">
        <v>8.64</v>
      </c>
      <c r="I55" s="90">
        <v>37.052101</v>
      </c>
      <c r="J55" s="90">
        <v>3524.86</v>
      </c>
      <c r="K55" s="90">
        <v>37.052101</v>
      </c>
      <c r="L55" s="90">
        <v>3524.86</v>
      </c>
      <c r="M55" s="118">
        <v>1.0511651810284664E-2</v>
      </c>
      <c r="N55" s="41">
        <v>81.096000000000018</v>
      </c>
      <c r="O55" s="41">
        <v>0.8524529152068453</v>
      </c>
      <c r="P55" s="41">
        <v>630.6991086170799</v>
      </c>
      <c r="Q55" s="325">
        <v>51.147174912410726</v>
      </c>
    </row>
    <row r="56" spans="1:17" s="4" customFormat="1" ht="12.75" customHeight="1">
      <c r="A56" s="359"/>
      <c r="B56" s="36" t="s">
        <v>312</v>
      </c>
      <c r="C56" s="53" t="s">
        <v>294</v>
      </c>
      <c r="D56" s="45">
        <v>50</v>
      </c>
      <c r="E56" s="45" t="s">
        <v>292</v>
      </c>
      <c r="F56" s="96">
        <v>41.500999999999998</v>
      </c>
      <c r="G56" s="96">
        <v>6.35</v>
      </c>
      <c r="H56" s="96">
        <v>7.84</v>
      </c>
      <c r="I56" s="96">
        <v>27.311</v>
      </c>
      <c r="J56" s="96">
        <v>2586.98</v>
      </c>
      <c r="K56" s="96">
        <v>27.311</v>
      </c>
      <c r="L56" s="96">
        <v>2586.98</v>
      </c>
      <c r="M56" s="112">
        <v>1.0557097464997797E-2</v>
      </c>
      <c r="N56" s="46">
        <v>52.1</v>
      </c>
      <c r="O56" s="64">
        <v>0.55002477792638527</v>
      </c>
      <c r="P56" s="64">
        <v>633.42584789986779</v>
      </c>
      <c r="Q56" s="321">
        <v>33.001486675583109</v>
      </c>
    </row>
    <row r="57" spans="1:17" s="4" customFormat="1" ht="12.75" customHeight="1">
      <c r="A57" s="359"/>
      <c r="B57" s="113" t="s">
        <v>249</v>
      </c>
      <c r="C57" s="53" t="s">
        <v>234</v>
      </c>
      <c r="D57" s="45">
        <v>60</v>
      </c>
      <c r="E57" s="45">
        <v>1971</v>
      </c>
      <c r="F57" s="96">
        <v>43.524999999999999</v>
      </c>
      <c r="G57" s="96">
        <v>4.28</v>
      </c>
      <c r="H57" s="96">
        <v>9.6</v>
      </c>
      <c r="I57" s="96">
        <v>29.644999999999996</v>
      </c>
      <c r="J57" s="96">
        <v>2799.22</v>
      </c>
      <c r="K57" s="96">
        <v>29.645</v>
      </c>
      <c r="L57" s="96">
        <v>2799.22</v>
      </c>
      <c r="M57" s="112">
        <v>1.0590450196840549E-2</v>
      </c>
      <c r="N57" s="46">
        <v>50.9</v>
      </c>
      <c r="O57" s="64">
        <v>0.53905391501918387</v>
      </c>
      <c r="P57" s="64">
        <v>635.42701181043287</v>
      </c>
      <c r="Q57" s="321">
        <v>32.343234901151035</v>
      </c>
    </row>
    <row r="58" spans="1:17" s="4" customFormat="1" ht="12.75" customHeight="1">
      <c r="A58" s="359"/>
      <c r="B58" s="113" t="s">
        <v>724</v>
      </c>
      <c r="C58" s="42" t="s">
        <v>666</v>
      </c>
      <c r="D58" s="40">
        <v>47</v>
      </c>
      <c r="E58" s="40">
        <v>2007</v>
      </c>
      <c r="F58" s="90">
        <v>45.021999999999998</v>
      </c>
      <c r="G58" s="90">
        <v>10.681571</v>
      </c>
      <c r="H58" s="90">
        <v>3.76</v>
      </c>
      <c r="I58" s="90">
        <v>30.580431000000001</v>
      </c>
      <c r="J58" s="90">
        <v>2876.41</v>
      </c>
      <c r="K58" s="90">
        <v>30.580431000000001</v>
      </c>
      <c r="L58" s="90">
        <v>2876.41</v>
      </c>
      <c r="M58" s="118">
        <v>1.0631457615569408E-2</v>
      </c>
      <c r="N58" s="41">
        <v>64.637</v>
      </c>
      <c r="O58" s="41">
        <v>0.68718552589755988</v>
      </c>
      <c r="P58" s="41">
        <v>637.88745693416445</v>
      </c>
      <c r="Q58" s="325">
        <v>41.231131553853587</v>
      </c>
    </row>
    <row r="59" spans="1:17" s="4" customFormat="1" ht="12.75" customHeight="1">
      <c r="A59" s="359"/>
      <c r="B59" s="113" t="s">
        <v>57</v>
      </c>
      <c r="C59" s="53" t="s">
        <v>375</v>
      </c>
      <c r="D59" s="45">
        <v>20</v>
      </c>
      <c r="E59" s="45" t="s">
        <v>46</v>
      </c>
      <c r="F59" s="96">
        <v>20.566000000000003</v>
      </c>
      <c r="G59" s="96">
        <v>3.456</v>
      </c>
      <c r="H59" s="96">
        <v>3.2</v>
      </c>
      <c r="I59" s="96">
        <v>13.91</v>
      </c>
      <c r="J59" s="96">
        <v>1298.9000000000001</v>
      </c>
      <c r="K59" s="96">
        <v>13.91</v>
      </c>
      <c r="L59" s="96">
        <v>1298.9000000000001</v>
      </c>
      <c r="M59" s="112">
        <v>1.0709061513588421E-2</v>
      </c>
      <c r="N59" s="46">
        <v>54.936</v>
      </c>
      <c r="O59" s="64">
        <v>0.58831300331049352</v>
      </c>
      <c r="P59" s="64">
        <v>642.54369081530524</v>
      </c>
      <c r="Q59" s="321">
        <v>35.298780198629608</v>
      </c>
    </row>
    <row r="60" spans="1:17" s="4" customFormat="1" ht="12.75" customHeight="1">
      <c r="A60" s="359"/>
      <c r="B60" s="36" t="s">
        <v>271</v>
      </c>
      <c r="C60" s="53" t="s">
        <v>254</v>
      </c>
      <c r="D60" s="45">
        <v>50</v>
      </c>
      <c r="E60" s="45" t="s">
        <v>46</v>
      </c>
      <c r="F60" s="96">
        <v>40.799999999999997</v>
      </c>
      <c r="G60" s="96">
        <v>4.8</v>
      </c>
      <c r="H60" s="96">
        <v>8.1999999999999993</v>
      </c>
      <c r="I60" s="96">
        <v>27.8</v>
      </c>
      <c r="J60" s="96">
        <v>2578.96</v>
      </c>
      <c r="K60" s="96">
        <v>27.8</v>
      </c>
      <c r="L60" s="96">
        <v>2578.96</v>
      </c>
      <c r="M60" s="112">
        <v>1.0779539038992461E-2</v>
      </c>
      <c r="N60" s="46">
        <v>50.03</v>
      </c>
      <c r="O60" s="64">
        <v>0.53930033812079281</v>
      </c>
      <c r="P60" s="64">
        <v>646.77234233954778</v>
      </c>
      <c r="Q60" s="321">
        <v>32.358020287247577</v>
      </c>
    </row>
    <row r="61" spans="1:17" s="4" customFormat="1" ht="12.75" customHeight="1">
      <c r="A61" s="359"/>
      <c r="B61" s="113" t="s">
        <v>45</v>
      </c>
      <c r="C61" s="53" t="s">
        <v>42</v>
      </c>
      <c r="D61" s="45">
        <v>40</v>
      </c>
      <c r="E61" s="45">
        <v>1985</v>
      </c>
      <c r="F61" s="96">
        <v>35.978000000000002</v>
      </c>
      <c r="G61" s="96">
        <v>4.9690000000000003</v>
      </c>
      <c r="H61" s="96">
        <v>6.4</v>
      </c>
      <c r="I61" s="96">
        <v>24.609000000000002</v>
      </c>
      <c r="J61" s="96">
        <v>2266.1799999999998</v>
      </c>
      <c r="K61" s="96">
        <v>24.609000000000002</v>
      </c>
      <c r="L61" s="96">
        <v>2266.1799999999998</v>
      </c>
      <c r="M61" s="112">
        <f>K61/L61</f>
        <v>1.0859243308122039E-2</v>
      </c>
      <c r="N61" s="46">
        <v>64.5</v>
      </c>
      <c r="O61" s="64">
        <f>M61*N61</f>
        <v>0.70042119337387154</v>
      </c>
      <c r="P61" s="64">
        <f>M61*60*1000</f>
        <v>651.55459848732232</v>
      </c>
      <c r="Q61" s="321">
        <f>P61*N61/1000</f>
        <v>42.025271602432284</v>
      </c>
    </row>
    <row r="62" spans="1:17" s="4" customFormat="1" ht="12.75" customHeight="1">
      <c r="A62" s="359"/>
      <c r="B62" s="113" t="s">
        <v>249</v>
      </c>
      <c r="C62" s="53" t="s">
        <v>237</v>
      </c>
      <c r="D62" s="45">
        <v>31</v>
      </c>
      <c r="E62" s="45">
        <v>1987</v>
      </c>
      <c r="F62" s="96">
        <v>25.1</v>
      </c>
      <c r="G62" s="96">
        <v>2.9740000000000002</v>
      </c>
      <c r="H62" s="96">
        <v>4.8</v>
      </c>
      <c r="I62" s="96">
        <v>17.326000000000001</v>
      </c>
      <c r="J62" s="96">
        <v>1593.91</v>
      </c>
      <c r="K62" s="96">
        <v>17.326000000000001</v>
      </c>
      <c r="L62" s="96">
        <v>1593.91</v>
      </c>
      <c r="M62" s="112">
        <v>1.0870124411039518E-2</v>
      </c>
      <c r="N62" s="46">
        <v>50.9</v>
      </c>
      <c r="O62" s="64">
        <v>0.55328933252191148</v>
      </c>
      <c r="P62" s="64">
        <v>652.20746466237108</v>
      </c>
      <c r="Q62" s="321">
        <v>33.197359951314681</v>
      </c>
    </row>
    <row r="63" spans="1:17" s="4" customFormat="1" ht="12.75" customHeight="1">
      <c r="A63" s="359"/>
      <c r="B63" s="113" t="s">
        <v>290</v>
      </c>
      <c r="C63" s="53" t="s">
        <v>624</v>
      </c>
      <c r="D63" s="45">
        <v>30</v>
      </c>
      <c r="E63" s="45" t="s">
        <v>46</v>
      </c>
      <c r="F63" s="96">
        <v>27.369999999999997</v>
      </c>
      <c r="G63" s="96">
        <v>3.8348</v>
      </c>
      <c r="H63" s="96">
        <v>4.8</v>
      </c>
      <c r="I63" s="96">
        <v>18.735199999999999</v>
      </c>
      <c r="J63" s="96">
        <v>1720.83</v>
      </c>
      <c r="K63" s="96">
        <v>18.735199999999999</v>
      </c>
      <c r="L63" s="96">
        <v>1720.83</v>
      </c>
      <c r="M63" s="112">
        <v>1.0887304382187666E-2</v>
      </c>
      <c r="N63" s="46">
        <v>48.9</v>
      </c>
      <c r="O63" s="64">
        <v>0.53238918428897686</v>
      </c>
      <c r="P63" s="64">
        <v>653.23826293126001</v>
      </c>
      <c r="Q63" s="321">
        <v>31.943351057338614</v>
      </c>
    </row>
    <row r="64" spans="1:17" s="4" customFormat="1" ht="12.75" customHeight="1">
      <c r="A64" s="359"/>
      <c r="B64" s="113" t="s">
        <v>57</v>
      </c>
      <c r="C64" s="53" t="s">
        <v>376</v>
      </c>
      <c r="D64" s="45">
        <v>60</v>
      </c>
      <c r="E64" s="45">
        <v>1966</v>
      </c>
      <c r="F64" s="96">
        <v>43.406999999999996</v>
      </c>
      <c r="G64" s="96">
        <v>4.306</v>
      </c>
      <c r="H64" s="96">
        <v>9.52</v>
      </c>
      <c r="I64" s="96">
        <v>29.581</v>
      </c>
      <c r="J64" s="96">
        <v>2700.9</v>
      </c>
      <c r="K64" s="96">
        <v>29.581</v>
      </c>
      <c r="L64" s="96">
        <v>2700.9</v>
      </c>
      <c r="M64" s="112">
        <v>1.0952275167536746E-2</v>
      </c>
      <c r="N64" s="46">
        <v>54.936</v>
      </c>
      <c r="O64" s="64">
        <v>0.60167418860379862</v>
      </c>
      <c r="P64" s="64">
        <v>657.1365100522047</v>
      </c>
      <c r="Q64" s="321">
        <v>36.100451316227918</v>
      </c>
    </row>
    <row r="65" spans="1:17" s="4" customFormat="1" ht="12.75" customHeight="1">
      <c r="A65" s="359"/>
      <c r="B65" s="113" t="s">
        <v>57</v>
      </c>
      <c r="C65" s="53" t="s">
        <v>377</v>
      </c>
      <c r="D65" s="45">
        <v>60</v>
      </c>
      <c r="E65" s="45">
        <v>1964</v>
      </c>
      <c r="F65" s="96">
        <v>44.981999999999999</v>
      </c>
      <c r="G65" s="96">
        <v>5.7229999999999999</v>
      </c>
      <c r="H65" s="96">
        <v>9.6</v>
      </c>
      <c r="I65" s="96">
        <v>29.658999999999999</v>
      </c>
      <c r="J65" s="96">
        <v>2701.1</v>
      </c>
      <c r="K65" s="96">
        <v>29.658999999999999</v>
      </c>
      <c r="L65" s="96">
        <v>2701.1</v>
      </c>
      <c r="M65" s="112">
        <v>1.0980341342416053E-2</v>
      </c>
      <c r="N65" s="46">
        <v>54.936</v>
      </c>
      <c r="O65" s="64">
        <v>0.60321603198696827</v>
      </c>
      <c r="P65" s="64">
        <v>658.82048054496317</v>
      </c>
      <c r="Q65" s="321">
        <v>36.192961919218099</v>
      </c>
    </row>
    <row r="66" spans="1:17" s="4" customFormat="1" ht="12.75" customHeight="1">
      <c r="A66" s="359"/>
      <c r="B66" s="113" t="s">
        <v>724</v>
      </c>
      <c r="C66" s="42" t="s">
        <v>667</v>
      </c>
      <c r="D66" s="40">
        <v>62</v>
      </c>
      <c r="E66" s="40">
        <v>2007</v>
      </c>
      <c r="F66" s="90">
        <v>54.62</v>
      </c>
      <c r="G66" s="90">
        <v>11.362393000000001</v>
      </c>
      <c r="H66" s="90">
        <v>0</v>
      </c>
      <c r="I66" s="90">
        <v>43.257607999999998</v>
      </c>
      <c r="J66" s="90">
        <v>3936.72</v>
      </c>
      <c r="K66" s="90">
        <v>43.257607999999998</v>
      </c>
      <c r="L66" s="90">
        <v>3936.72</v>
      </c>
      <c r="M66" s="118">
        <v>1.0988235891808409E-2</v>
      </c>
      <c r="N66" s="41">
        <v>64.637</v>
      </c>
      <c r="O66" s="41">
        <v>0.71024660333882017</v>
      </c>
      <c r="P66" s="41">
        <v>659.29415350850456</v>
      </c>
      <c r="Q66" s="325">
        <v>42.614796200329209</v>
      </c>
    </row>
    <row r="67" spans="1:17" s="4" customFormat="1" ht="12.75" customHeight="1">
      <c r="A67" s="359"/>
      <c r="B67" s="113" t="s">
        <v>749</v>
      </c>
      <c r="C67" s="42" t="s">
        <v>726</v>
      </c>
      <c r="D67" s="40">
        <v>55</v>
      </c>
      <c r="E67" s="40">
        <v>1967</v>
      </c>
      <c r="F67" s="90">
        <v>42.302999999999997</v>
      </c>
      <c r="G67" s="90">
        <v>5.0638639999999997</v>
      </c>
      <c r="H67" s="90">
        <v>8.8000000000000007</v>
      </c>
      <c r="I67" s="90">
        <v>28.439133000000002</v>
      </c>
      <c r="J67" s="90">
        <v>2582.1799999999998</v>
      </c>
      <c r="K67" s="90">
        <v>28.439133000000002</v>
      </c>
      <c r="L67" s="90">
        <v>2582.1799999999998</v>
      </c>
      <c r="M67" s="118">
        <v>1.1013613690757424E-2</v>
      </c>
      <c r="N67" s="41">
        <v>84.257000000000005</v>
      </c>
      <c r="O67" s="41">
        <v>0.92797404874214828</v>
      </c>
      <c r="P67" s="41">
        <v>660.81682144544538</v>
      </c>
      <c r="Q67" s="325">
        <v>55.678442924528895</v>
      </c>
    </row>
    <row r="68" spans="1:17" s="4" customFormat="1" ht="12.75" customHeight="1">
      <c r="A68" s="359"/>
      <c r="B68" s="36" t="s">
        <v>866</v>
      </c>
      <c r="C68" s="53" t="s">
        <v>857</v>
      </c>
      <c r="D68" s="45">
        <v>45</v>
      </c>
      <c r="E68" s="45">
        <v>1975</v>
      </c>
      <c r="F68" s="96">
        <v>36.619</v>
      </c>
      <c r="G68" s="96">
        <v>3.6408390000000002</v>
      </c>
      <c r="H68" s="96">
        <v>7.2</v>
      </c>
      <c r="I68" s="96">
        <v>25.778164</v>
      </c>
      <c r="J68" s="96">
        <v>2325.2199999999998</v>
      </c>
      <c r="K68" s="96">
        <v>25.778164</v>
      </c>
      <c r="L68" s="96">
        <v>2325.2199999999998</v>
      </c>
      <c r="M68" s="112">
        <v>1.1086333336200446E-2</v>
      </c>
      <c r="N68" s="46">
        <v>79.461000000000013</v>
      </c>
      <c r="O68" s="64">
        <v>0.88093113322782379</v>
      </c>
      <c r="P68" s="64">
        <v>665.18000017202667</v>
      </c>
      <c r="Q68" s="321">
        <v>52.85586799366942</v>
      </c>
    </row>
    <row r="69" spans="1:17" s="4" customFormat="1" ht="12.75" customHeight="1">
      <c r="A69" s="359"/>
      <c r="B69" s="113" t="s">
        <v>249</v>
      </c>
      <c r="C69" s="53" t="s">
        <v>236</v>
      </c>
      <c r="D69" s="45">
        <v>30</v>
      </c>
      <c r="E69" s="45">
        <v>1985</v>
      </c>
      <c r="F69" s="96">
        <v>25.122</v>
      </c>
      <c r="G69" s="96">
        <v>3.383</v>
      </c>
      <c r="H69" s="96">
        <v>4.8</v>
      </c>
      <c r="I69" s="96">
        <v>16.939</v>
      </c>
      <c r="J69" s="96">
        <v>1496.03</v>
      </c>
      <c r="K69" s="96">
        <v>16.939</v>
      </c>
      <c r="L69" s="96">
        <v>1496.03</v>
      </c>
      <c r="M69" s="112">
        <v>1.1322633904400314E-2</v>
      </c>
      <c r="N69" s="46">
        <v>50.9</v>
      </c>
      <c r="O69" s="64">
        <v>0.57632206573397593</v>
      </c>
      <c r="P69" s="64">
        <v>679.3580342640189</v>
      </c>
      <c r="Q69" s="321">
        <v>34.579323944038556</v>
      </c>
    </row>
    <row r="70" spans="1:17" s="4" customFormat="1" ht="12.75" customHeight="1">
      <c r="A70" s="359"/>
      <c r="B70" s="113" t="s">
        <v>724</v>
      </c>
      <c r="C70" s="42" t="s">
        <v>668</v>
      </c>
      <c r="D70" s="40">
        <v>40</v>
      </c>
      <c r="E70" s="40">
        <v>2007</v>
      </c>
      <c r="F70" s="90">
        <v>36.648000000000003</v>
      </c>
      <c r="G70" s="90">
        <v>6.8270249999999999</v>
      </c>
      <c r="H70" s="90">
        <v>3.2</v>
      </c>
      <c r="I70" s="90">
        <v>26.620971000000001</v>
      </c>
      <c r="J70" s="90">
        <v>2350.71</v>
      </c>
      <c r="K70" s="90">
        <v>26.620971000000001</v>
      </c>
      <c r="L70" s="90">
        <v>2350.71</v>
      </c>
      <c r="M70" s="118">
        <v>1.1324651275572062E-2</v>
      </c>
      <c r="N70" s="41">
        <v>64.637</v>
      </c>
      <c r="O70" s="41">
        <v>0.7319914844991513</v>
      </c>
      <c r="P70" s="41">
        <v>679.47907653432367</v>
      </c>
      <c r="Q70" s="325">
        <v>43.91948906994908</v>
      </c>
    </row>
    <row r="71" spans="1:17" s="4" customFormat="1" ht="12.75" customHeight="1">
      <c r="A71" s="359"/>
      <c r="B71" s="36" t="s">
        <v>176</v>
      </c>
      <c r="C71" s="98" t="s">
        <v>143</v>
      </c>
      <c r="D71" s="36">
        <v>55</v>
      </c>
      <c r="E71" s="36">
        <v>1966</v>
      </c>
      <c r="F71" s="79">
        <v>42.7</v>
      </c>
      <c r="G71" s="79">
        <v>4.8570989999999998</v>
      </c>
      <c r="H71" s="79">
        <v>8.8000000000000007</v>
      </c>
      <c r="I71" s="79">
        <v>29.042899999999999</v>
      </c>
      <c r="J71" s="79">
        <v>2564.02</v>
      </c>
      <c r="K71" s="79">
        <v>29.042899999999999</v>
      </c>
      <c r="L71" s="79">
        <v>2564.02</v>
      </c>
      <c r="M71" s="80">
        <v>1.1327095732482586E-2</v>
      </c>
      <c r="N71" s="50">
        <v>62.566000000000003</v>
      </c>
      <c r="O71" s="50">
        <v>0.70869107159850553</v>
      </c>
      <c r="P71" s="50">
        <v>679.62574394895512</v>
      </c>
      <c r="Q71" s="323">
        <v>42.521464295910334</v>
      </c>
    </row>
    <row r="72" spans="1:17" s="4" customFormat="1" ht="12.75" customHeight="1">
      <c r="A72" s="359"/>
      <c r="B72" s="113" t="s">
        <v>290</v>
      </c>
      <c r="C72" s="53" t="s">
        <v>276</v>
      </c>
      <c r="D72" s="45">
        <v>55</v>
      </c>
      <c r="E72" s="45" t="s">
        <v>46</v>
      </c>
      <c r="F72" s="96">
        <v>41.92</v>
      </c>
      <c r="G72" s="96">
        <v>4.6872999999999996</v>
      </c>
      <c r="H72" s="96">
        <v>8.8000000000000007</v>
      </c>
      <c r="I72" s="96">
        <v>28.432700000000001</v>
      </c>
      <c r="J72" s="96">
        <v>2498.1</v>
      </c>
      <c r="K72" s="96">
        <v>28.432700000000001</v>
      </c>
      <c r="L72" s="96">
        <v>2498.1</v>
      </c>
      <c r="M72" s="112">
        <v>1.1381730114887315E-2</v>
      </c>
      <c r="N72" s="46">
        <v>48.9</v>
      </c>
      <c r="O72" s="64">
        <v>0.55656660261798963</v>
      </c>
      <c r="P72" s="64">
        <v>682.90380689323888</v>
      </c>
      <c r="Q72" s="321">
        <v>33.393996157079386</v>
      </c>
    </row>
    <row r="73" spans="1:17" s="4" customFormat="1" ht="12.75" customHeight="1">
      <c r="A73" s="359"/>
      <c r="B73" s="113" t="s">
        <v>57</v>
      </c>
      <c r="C73" s="53" t="s">
        <v>378</v>
      </c>
      <c r="D73" s="45">
        <v>60</v>
      </c>
      <c r="E73" s="45">
        <v>1964</v>
      </c>
      <c r="F73" s="96">
        <v>47.281999999999996</v>
      </c>
      <c r="G73" s="96">
        <v>4.8159999999999998</v>
      </c>
      <c r="H73" s="96">
        <v>9.6</v>
      </c>
      <c r="I73" s="96">
        <v>32.866</v>
      </c>
      <c r="J73" s="96">
        <v>2880.44</v>
      </c>
      <c r="K73" s="96">
        <v>32.866</v>
      </c>
      <c r="L73" s="96">
        <v>2880.44</v>
      </c>
      <c r="M73" s="112">
        <v>1.1410062351585174E-2</v>
      </c>
      <c r="N73" s="46">
        <v>54.936</v>
      </c>
      <c r="O73" s="64">
        <v>0.62682318534668313</v>
      </c>
      <c r="P73" s="64">
        <v>684.60374109511042</v>
      </c>
      <c r="Q73" s="321">
        <v>37.609391120800986</v>
      </c>
    </row>
    <row r="74" spans="1:17" s="4" customFormat="1" ht="12.75" customHeight="1">
      <c r="A74" s="359"/>
      <c r="B74" s="36" t="s">
        <v>101</v>
      </c>
      <c r="C74" s="98" t="s">
        <v>65</v>
      </c>
      <c r="D74" s="36">
        <v>60</v>
      </c>
      <c r="E74" s="36">
        <v>2005</v>
      </c>
      <c r="F74" s="79">
        <v>70.239999999999995</v>
      </c>
      <c r="G74" s="79">
        <v>9.08</v>
      </c>
      <c r="H74" s="79">
        <v>4.78</v>
      </c>
      <c r="I74" s="79">
        <v>56.38</v>
      </c>
      <c r="J74" s="79">
        <v>4933.47</v>
      </c>
      <c r="K74" s="79">
        <v>54.709560208129368</v>
      </c>
      <c r="L74" s="79">
        <v>4787.3</v>
      </c>
      <c r="M74" s="80">
        <v>1.1428061790180136E-2</v>
      </c>
      <c r="N74" s="50">
        <v>60.277000000000001</v>
      </c>
      <c r="O74" s="50">
        <v>0.68884928052668815</v>
      </c>
      <c r="P74" s="50">
        <v>685.68370741080821</v>
      </c>
      <c r="Q74" s="323">
        <v>41.330956831601291</v>
      </c>
    </row>
    <row r="75" spans="1:17" s="4" customFormat="1" ht="12.75" customHeight="1">
      <c r="A75" s="359"/>
      <c r="B75" s="113" t="s">
        <v>749</v>
      </c>
      <c r="C75" s="42" t="s">
        <v>728</v>
      </c>
      <c r="D75" s="40">
        <v>30</v>
      </c>
      <c r="E75" s="40">
        <v>1973</v>
      </c>
      <c r="F75" s="90">
        <v>26.216999999999999</v>
      </c>
      <c r="G75" s="90">
        <v>3.4220969999999999</v>
      </c>
      <c r="H75" s="90">
        <v>4.8</v>
      </c>
      <c r="I75" s="90">
        <v>17.994900000000001</v>
      </c>
      <c r="J75" s="90">
        <v>1569.45</v>
      </c>
      <c r="K75" s="90">
        <v>17.994900000000001</v>
      </c>
      <c r="L75" s="90">
        <v>1569.45</v>
      </c>
      <c r="M75" s="118">
        <v>1.1465736404472905E-2</v>
      </c>
      <c r="N75" s="41">
        <v>84.257000000000005</v>
      </c>
      <c r="O75" s="41">
        <v>0.96606855223167365</v>
      </c>
      <c r="P75" s="41">
        <v>687.94418426837433</v>
      </c>
      <c r="Q75" s="325">
        <v>57.964113133900419</v>
      </c>
    </row>
    <row r="76" spans="1:17" s="4" customFormat="1" ht="12.75" customHeight="1">
      <c r="A76" s="359"/>
      <c r="B76" s="113" t="s">
        <v>724</v>
      </c>
      <c r="C76" s="42" t="s">
        <v>669</v>
      </c>
      <c r="D76" s="40">
        <v>40</v>
      </c>
      <c r="E76" s="40">
        <v>2007</v>
      </c>
      <c r="F76" s="90">
        <v>37.222000000000001</v>
      </c>
      <c r="G76" s="90">
        <v>6.7928290000000002</v>
      </c>
      <c r="H76" s="90">
        <v>3.2</v>
      </c>
      <c r="I76" s="90">
        <v>27.229171999999998</v>
      </c>
      <c r="J76" s="90">
        <v>2352.7399999999998</v>
      </c>
      <c r="K76" s="90">
        <v>27.229171999999998</v>
      </c>
      <c r="L76" s="90">
        <v>2352.7399999999998</v>
      </c>
      <c r="M76" s="118">
        <v>1.1573387624641907E-2</v>
      </c>
      <c r="N76" s="41">
        <v>64.637</v>
      </c>
      <c r="O76" s="41">
        <v>0.74806905589397898</v>
      </c>
      <c r="P76" s="41">
        <v>694.40325747851443</v>
      </c>
      <c r="Q76" s="325">
        <v>44.884143353638741</v>
      </c>
    </row>
    <row r="77" spans="1:17" s="4" customFormat="1" ht="12.75" customHeight="1">
      <c r="A77" s="359"/>
      <c r="B77" s="36" t="s">
        <v>886</v>
      </c>
      <c r="C77" s="54" t="s">
        <v>867</v>
      </c>
      <c r="D77" s="55">
        <v>50</v>
      </c>
      <c r="E77" s="55">
        <v>1973</v>
      </c>
      <c r="F77" s="61">
        <v>42.390999999999998</v>
      </c>
      <c r="G77" s="61">
        <v>3.953163</v>
      </c>
      <c r="H77" s="61">
        <v>8.01</v>
      </c>
      <c r="I77" s="61">
        <v>30.427835999999999</v>
      </c>
      <c r="J77" s="61">
        <v>2622.52</v>
      </c>
      <c r="K77" s="61">
        <v>30.427835999999999</v>
      </c>
      <c r="L77" s="61">
        <v>2622.52</v>
      </c>
      <c r="M77" s="104">
        <v>1.1602518188612479E-2</v>
      </c>
      <c r="N77" s="56">
        <v>66.817000000000007</v>
      </c>
      <c r="O77" s="56">
        <v>0.77524545780852006</v>
      </c>
      <c r="P77" s="56">
        <v>696.15109131674876</v>
      </c>
      <c r="Q77" s="105">
        <v>46.514727468511204</v>
      </c>
    </row>
    <row r="78" spans="1:17" s="4" customFormat="1" ht="12.75" customHeight="1">
      <c r="A78" s="359"/>
      <c r="B78" s="113" t="s">
        <v>249</v>
      </c>
      <c r="C78" s="53" t="s">
        <v>239</v>
      </c>
      <c r="D78" s="45">
        <v>75</v>
      </c>
      <c r="E78" s="45">
        <v>1976</v>
      </c>
      <c r="F78" s="96">
        <v>65.040000000000006</v>
      </c>
      <c r="G78" s="96">
        <v>6.9249999999999998</v>
      </c>
      <c r="H78" s="96">
        <v>12</v>
      </c>
      <c r="I78" s="96">
        <v>46.115000000000009</v>
      </c>
      <c r="J78" s="96">
        <v>3969.84</v>
      </c>
      <c r="K78" s="96">
        <v>46.115000000000002</v>
      </c>
      <c r="L78" s="96">
        <v>3969.84</v>
      </c>
      <c r="M78" s="112">
        <v>1.1616337182354957E-2</v>
      </c>
      <c r="N78" s="46">
        <v>50.9</v>
      </c>
      <c r="O78" s="64">
        <v>0.5912715625818673</v>
      </c>
      <c r="P78" s="64">
        <v>696.98023094129735</v>
      </c>
      <c r="Q78" s="321">
        <v>35.476293754912035</v>
      </c>
    </row>
    <row r="79" spans="1:17" s="4" customFormat="1" ht="12.75" customHeight="1">
      <c r="A79" s="359"/>
      <c r="B79" s="113" t="s">
        <v>749</v>
      </c>
      <c r="C79" s="42" t="s">
        <v>729</v>
      </c>
      <c r="D79" s="40">
        <v>20</v>
      </c>
      <c r="E79" s="40">
        <v>1976</v>
      </c>
      <c r="F79" s="90">
        <v>28.045999999999999</v>
      </c>
      <c r="G79" s="90">
        <v>4.8449999999999998</v>
      </c>
      <c r="H79" s="90">
        <v>3.04</v>
      </c>
      <c r="I79" s="90">
        <v>20.161000000000001</v>
      </c>
      <c r="J79" s="90">
        <v>1720.29</v>
      </c>
      <c r="K79" s="90">
        <v>20.161000000000001</v>
      </c>
      <c r="L79" s="90">
        <v>1720.29</v>
      </c>
      <c r="M79" s="118">
        <v>1.1719535659685287E-2</v>
      </c>
      <c r="N79" s="41">
        <v>84.257000000000005</v>
      </c>
      <c r="O79" s="41">
        <v>0.98745291607810326</v>
      </c>
      <c r="P79" s="41">
        <v>703.17213958111722</v>
      </c>
      <c r="Q79" s="325">
        <v>59.247174964686202</v>
      </c>
    </row>
    <row r="80" spans="1:17" s="4" customFormat="1" ht="12.75" customHeight="1">
      <c r="A80" s="359"/>
      <c r="B80" s="113" t="s">
        <v>724</v>
      </c>
      <c r="C80" s="42" t="s">
        <v>670</v>
      </c>
      <c r="D80" s="40">
        <v>70</v>
      </c>
      <c r="E80" s="40">
        <v>2008</v>
      </c>
      <c r="F80" s="90">
        <v>69.141999999999996</v>
      </c>
      <c r="G80" s="90">
        <v>13.019382</v>
      </c>
      <c r="H80" s="90">
        <v>0</v>
      </c>
      <c r="I80" s="90">
        <v>56.122613999999999</v>
      </c>
      <c r="J80" s="90">
        <v>4787.37</v>
      </c>
      <c r="K80" s="90">
        <v>56.122613999999999</v>
      </c>
      <c r="L80" s="90">
        <v>4787.37</v>
      </c>
      <c r="M80" s="118">
        <v>1.1723057545165717E-2</v>
      </c>
      <c r="N80" s="41">
        <v>64.637</v>
      </c>
      <c r="O80" s="41">
        <v>0.7577432705468764</v>
      </c>
      <c r="P80" s="41">
        <v>703.38345270994296</v>
      </c>
      <c r="Q80" s="325">
        <v>45.464596232812582</v>
      </c>
    </row>
    <row r="81" spans="1:17" s="4" customFormat="1" ht="12.75" customHeight="1">
      <c r="A81" s="359"/>
      <c r="B81" s="113" t="s">
        <v>724</v>
      </c>
      <c r="C81" s="42" t="s">
        <v>671</v>
      </c>
      <c r="D81" s="40">
        <v>116</v>
      </c>
      <c r="E81" s="40">
        <v>2007</v>
      </c>
      <c r="F81" s="90">
        <v>104.31100000000001</v>
      </c>
      <c r="G81" s="90">
        <v>21.564226000000001</v>
      </c>
      <c r="H81" s="90">
        <v>0</v>
      </c>
      <c r="I81" s="90">
        <v>82.746777000000009</v>
      </c>
      <c r="J81" s="90">
        <v>7056.51</v>
      </c>
      <c r="K81" s="90">
        <v>82.746777000000009</v>
      </c>
      <c r="L81" s="90">
        <v>7056.51</v>
      </c>
      <c r="M81" s="118">
        <v>1.1726303370929824E-2</v>
      </c>
      <c r="N81" s="41">
        <v>64.637</v>
      </c>
      <c r="O81" s="41">
        <v>0.75795307098679099</v>
      </c>
      <c r="P81" s="41">
        <v>703.57820225578939</v>
      </c>
      <c r="Q81" s="325">
        <v>45.477184259207462</v>
      </c>
    </row>
    <row r="82" spans="1:17" s="4" customFormat="1" ht="12.75" customHeight="1">
      <c r="A82" s="359"/>
      <c r="B82" s="113" t="s">
        <v>249</v>
      </c>
      <c r="C82" s="53" t="s">
        <v>571</v>
      </c>
      <c r="D82" s="45">
        <v>45</v>
      </c>
      <c r="E82" s="45">
        <v>1973</v>
      </c>
      <c r="F82" s="96">
        <v>38.658000000000001</v>
      </c>
      <c r="G82" s="96">
        <v>4.2560000000000002</v>
      </c>
      <c r="H82" s="96">
        <v>7.2</v>
      </c>
      <c r="I82" s="96">
        <v>27.202000000000002</v>
      </c>
      <c r="J82" s="96">
        <v>2317.75</v>
      </c>
      <c r="K82" s="96">
        <v>27.202000000000002</v>
      </c>
      <c r="L82" s="96">
        <v>2317.75</v>
      </c>
      <c r="M82" s="112">
        <v>1.1736382267285083E-2</v>
      </c>
      <c r="N82" s="46">
        <v>50.9</v>
      </c>
      <c r="O82" s="64">
        <v>0.59738185740481076</v>
      </c>
      <c r="P82" s="64">
        <v>704.18293603710504</v>
      </c>
      <c r="Q82" s="321">
        <v>35.842911444288639</v>
      </c>
    </row>
    <row r="83" spans="1:17" s="4" customFormat="1" ht="12.75" customHeight="1">
      <c r="A83" s="359"/>
      <c r="B83" s="36" t="s">
        <v>176</v>
      </c>
      <c r="C83" s="98" t="s">
        <v>148</v>
      </c>
      <c r="D83" s="36">
        <v>85</v>
      </c>
      <c r="E83" s="36">
        <v>1970</v>
      </c>
      <c r="F83" s="79">
        <v>64.73</v>
      </c>
      <c r="G83" s="79">
        <v>6.6426150000000002</v>
      </c>
      <c r="H83" s="79">
        <v>13.6</v>
      </c>
      <c r="I83" s="79">
        <v>44.487389999999998</v>
      </c>
      <c r="J83" s="79">
        <v>3789.83</v>
      </c>
      <c r="K83" s="79">
        <v>44.487389999999998</v>
      </c>
      <c r="L83" s="79">
        <v>3789.83</v>
      </c>
      <c r="M83" s="80">
        <v>1.173862415992274E-2</v>
      </c>
      <c r="N83" s="50">
        <v>62.566000000000003</v>
      </c>
      <c r="O83" s="50">
        <v>0.73443875918972612</v>
      </c>
      <c r="P83" s="50">
        <v>704.31744959536434</v>
      </c>
      <c r="Q83" s="323">
        <v>44.066325551383571</v>
      </c>
    </row>
    <row r="84" spans="1:17" s="4" customFormat="1" ht="12.75" customHeight="1">
      <c r="A84" s="359"/>
      <c r="B84" s="113" t="s">
        <v>855</v>
      </c>
      <c r="C84" s="47" t="s">
        <v>830</v>
      </c>
      <c r="D84" s="48">
        <v>20</v>
      </c>
      <c r="E84" s="48">
        <v>1990</v>
      </c>
      <c r="F84" s="103">
        <v>17.713999999999999</v>
      </c>
      <c r="G84" s="103">
        <v>1.896231</v>
      </c>
      <c r="H84" s="103">
        <v>3.2</v>
      </c>
      <c r="I84" s="103">
        <v>12.617769000000001</v>
      </c>
      <c r="J84" s="103">
        <v>1074.54</v>
      </c>
      <c r="K84" s="103">
        <v>12.617769000000001</v>
      </c>
      <c r="L84" s="103">
        <v>1074.54</v>
      </c>
      <c r="M84" s="117">
        <v>1.1742484225808253E-2</v>
      </c>
      <c r="N84" s="49">
        <v>83.167000000000002</v>
      </c>
      <c r="O84" s="49">
        <v>0.97658718560779501</v>
      </c>
      <c r="P84" s="49">
        <v>704.54905354849518</v>
      </c>
      <c r="Q84" s="324">
        <v>58.595231136467703</v>
      </c>
    </row>
    <row r="85" spans="1:17" s="4" customFormat="1" ht="12.75" customHeight="1">
      <c r="A85" s="359"/>
      <c r="B85" s="113" t="s">
        <v>290</v>
      </c>
      <c r="C85" s="124" t="s">
        <v>626</v>
      </c>
      <c r="D85" s="100">
        <v>18</v>
      </c>
      <c r="E85" s="100">
        <v>2007</v>
      </c>
      <c r="F85" s="125">
        <v>25.308</v>
      </c>
      <c r="G85" s="125">
        <v>2.4561000000000002</v>
      </c>
      <c r="H85" s="125">
        <v>3.12</v>
      </c>
      <c r="I85" s="125">
        <v>19.7319</v>
      </c>
      <c r="J85" s="125">
        <v>1677.39</v>
      </c>
      <c r="K85" s="125">
        <v>19.7319</v>
      </c>
      <c r="L85" s="125">
        <v>1677.39</v>
      </c>
      <c r="M85" s="126">
        <v>1.1763453937366979E-2</v>
      </c>
      <c r="N85" s="101">
        <v>48.9</v>
      </c>
      <c r="O85" s="102">
        <v>0.57523289753724527</v>
      </c>
      <c r="P85" s="102">
        <v>705.8072362420188</v>
      </c>
      <c r="Q85" s="326">
        <v>34.51397385223472</v>
      </c>
    </row>
    <row r="86" spans="1:17" s="4" customFormat="1" ht="12.75" customHeight="1">
      <c r="A86" s="359"/>
      <c r="B86" s="113" t="s">
        <v>57</v>
      </c>
      <c r="C86" s="53" t="s">
        <v>379</v>
      </c>
      <c r="D86" s="45">
        <v>60</v>
      </c>
      <c r="E86" s="45">
        <v>1967</v>
      </c>
      <c r="F86" s="96">
        <v>45.664999999999999</v>
      </c>
      <c r="G86" s="96">
        <v>4.1360000000000001</v>
      </c>
      <c r="H86" s="96">
        <v>9.6</v>
      </c>
      <c r="I86" s="96">
        <v>31.928999999999998</v>
      </c>
      <c r="J86" s="96">
        <v>2703.14</v>
      </c>
      <c r="K86" s="96">
        <v>31.928999999999998</v>
      </c>
      <c r="L86" s="96">
        <v>2703.14</v>
      </c>
      <c r="M86" s="112">
        <v>1.181181884771044E-2</v>
      </c>
      <c r="N86" s="46">
        <v>54.936</v>
      </c>
      <c r="O86" s="64">
        <v>0.64889408021782069</v>
      </c>
      <c r="P86" s="64">
        <v>708.70913086262647</v>
      </c>
      <c r="Q86" s="321">
        <v>38.933644813069243</v>
      </c>
    </row>
    <row r="87" spans="1:17" s="4" customFormat="1" ht="12.75" customHeight="1">
      <c r="A87" s="359"/>
      <c r="B87" s="113" t="s">
        <v>475</v>
      </c>
      <c r="C87" s="98" t="s">
        <v>453</v>
      </c>
      <c r="D87" s="36">
        <v>40</v>
      </c>
      <c r="E87" s="36">
        <v>1992</v>
      </c>
      <c r="F87" s="79">
        <v>36</v>
      </c>
      <c r="G87" s="79">
        <v>3.9569999999999999</v>
      </c>
      <c r="H87" s="79">
        <v>6.4</v>
      </c>
      <c r="I87" s="79">
        <v>25.643000000000001</v>
      </c>
      <c r="J87" s="79">
        <v>2169.38</v>
      </c>
      <c r="K87" s="79">
        <v>25.643000000000001</v>
      </c>
      <c r="L87" s="79">
        <v>2169.38</v>
      </c>
      <c r="M87" s="80">
        <v>1.1820427956374632E-2</v>
      </c>
      <c r="N87" s="50">
        <v>56.8</v>
      </c>
      <c r="O87" s="50">
        <v>0.73182633563506627</v>
      </c>
      <c r="P87" s="50">
        <v>709.2256773824779</v>
      </c>
      <c r="Q87" s="323">
        <v>40.284018475324743</v>
      </c>
    </row>
    <row r="88" spans="1:17" s="4" customFormat="1" ht="12.75" customHeight="1">
      <c r="A88" s="359"/>
      <c r="B88" s="113" t="s">
        <v>45</v>
      </c>
      <c r="C88" s="53" t="s">
        <v>365</v>
      </c>
      <c r="D88" s="45">
        <v>30</v>
      </c>
      <c r="E88" s="45">
        <v>1990</v>
      </c>
      <c r="F88" s="96">
        <v>26.390999999999998</v>
      </c>
      <c r="G88" s="96">
        <v>2.488</v>
      </c>
      <c r="H88" s="96">
        <v>4.8</v>
      </c>
      <c r="I88" s="96">
        <v>19.103000000000002</v>
      </c>
      <c r="J88" s="96">
        <v>1613.98</v>
      </c>
      <c r="K88" s="96">
        <v>19.103000000000002</v>
      </c>
      <c r="L88" s="96">
        <v>1613.98</v>
      </c>
      <c r="M88" s="112">
        <f>K88/L88</f>
        <v>1.1835958314229421E-2</v>
      </c>
      <c r="N88" s="46">
        <v>64.5</v>
      </c>
      <c r="O88" s="64">
        <f>M88*N88</f>
        <v>0.76341931126779761</v>
      </c>
      <c r="P88" s="64">
        <f>M88*60*1000</f>
        <v>710.15749885376522</v>
      </c>
      <c r="Q88" s="321">
        <f>P88*N88/1000</f>
        <v>45.805158676067855</v>
      </c>
    </row>
    <row r="89" spans="1:17" s="4" customFormat="1" ht="12.75" customHeight="1">
      <c r="A89" s="359"/>
      <c r="B89" s="113" t="s">
        <v>57</v>
      </c>
      <c r="C89" s="53" t="s">
        <v>380</v>
      </c>
      <c r="D89" s="45">
        <v>45</v>
      </c>
      <c r="E89" s="45" t="s">
        <v>46</v>
      </c>
      <c r="F89" s="96">
        <v>39.423000000000002</v>
      </c>
      <c r="G89" s="96">
        <v>4.7030000000000003</v>
      </c>
      <c r="H89" s="96">
        <v>7.2</v>
      </c>
      <c r="I89" s="96">
        <v>27.52</v>
      </c>
      <c r="J89" s="96">
        <v>2324.67</v>
      </c>
      <c r="K89" s="96">
        <v>27.52</v>
      </c>
      <c r="L89" s="96">
        <v>2324.67</v>
      </c>
      <c r="M89" s="112">
        <v>1.1838239406023221E-2</v>
      </c>
      <c r="N89" s="46">
        <v>54.936</v>
      </c>
      <c r="O89" s="64">
        <v>0.65034552000929169</v>
      </c>
      <c r="P89" s="64">
        <v>710.29436436139326</v>
      </c>
      <c r="Q89" s="321">
        <v>39.020731200557499</v>
      </c>
    </row>
    <row r="90" spans="1:17" s="4" customFormat="1" ht="12.75" customHeight="1">
      <c r="A90" s="359"/>
      <c r="B90" s="113" t="s">
        <v>855</v>
      </c>
      <c r="C90" s="47" t="s">
        <v>831</v>
      </c>
      <c r="D90" s="48">
        <v>40</v>
      </c>
      <c r="E90" s="48">
        <v>1982</v>
      </c>
      <c r="F90" s="103">
        <v>34.103000000000002</v>
      </c>
      <c r="G90" s="103">
        <v>4.6245779999999996</v>
      </c>
      <c r="H90" s="103">
        <v>6.4</v>
      </c>
      <c r="I90" s="103">
        <v>23.078422000000003</v>
      </c>
      <c r="J90" s="103">
        <v>1944.42</v>
      </c>
      <c r="K90" s="103">
        <v>23.078422000000003</v>
      </c>
      <c r="L90" s="103">
        <v>1944.42</v>
      </c>
      <c r="M90" s="117">
        <v>1.1869051953795992E-2</v>
      </c>
      <c r="N90" s="49">
        <v>83.167000000000002</v>
      </c>
      <c r="O90" s="49">
        <v>0.98711344384135125</v>
      </c>
      <c r="P90" s="49">
        <v>712.14311722775949</v>
      </c>
      <c r="Q90" s="324">
        <v>59.226806630481079</v>
      </c>
    </row>
    <row r="91" spans="1:17" s="4" customFormat="1" ht="12.75" customHeight="1">
      <c r="A91" s="359"/>
      <c r="B91" s="113" t="s">
        <v>290</v>
      </c>
      <c r="C91" s="53" t="s">
        <v>625</v>
      </c>
      <c r="D91" s="45">
        <v>12</v>
      </c>
      <c r="E91" s="45" t="s">
        <v>46</v>
      </c>
      <c r="F91" s="96">
        <v>11.879999999999999</v>
      </c>
      <c r="G91" s="96">
        <v>1.5828</v>
      </c>
      <c r="H91" s="96">
        <v>1.92</v>
      </c>
      <c r="I91" s="96">
        <v>8.3772000000000002</v>
      </c>
      <c r="J91" s="96">
        <v>705.43</v>
      </c>
      <c r="K91" s="96">
        <v>8.3772000000000002</v>
      </c>
      <c r="L91" s="96">
        <v>705.43</v>
      </c>
      <c r="M91" s="112">
        <v>1.187531009455226E-2</v>
      </c>
      <c r="N91" s="46">
        <v>48.9</v>
      </c>
      <c r="O91" s="64">
        <v>0.58070266362360545</v>
      </c>
      <c r="P91" s="64">
        <v>712.51860567313565</v>
      </c>
      <c r="Q91" s="321">
        <v>34.842159817416331</v>
      </c>
    </row>
    <row r="92" spans="1:17" s="4" customFormat="1" ht="12.75" customHeight="1">
      <c r="A92" s="359"/>
      <c r="B92" s="113" t="s">
        <v>724</v>
      </c>
      <c r="C92" s="42" t="s">
        <v>672</v>
      </c>
      <c r="D92" s="40">
        <v>52</v>
      </c>
      <c r="E92" s="40">
        <v>2009</v>
      </c>
      <c r="F92" s="90">
        <v>46.052999999999997</v>
      </c>
      <c r="G92" s="90">
        <v>9.947711</v>
      </c>
      <c r="H92" s="90">
        <v>4.16</v>
      </c>
      <c r="I92" s="90">
        <v>31.945290999999997</v>
      </c>
      <c r="J92" s="90">
        <v>2686.29</v>
      </c>
      <c r="K92" s="90">
        <v>31.945290999999997</v>
      </c>
      <c r="L92" s="90">
        <v>2686.29</v>
      </c>
      <c r="M92" s="118">
        <v>1.1891974060879502E-2</v>
      </c>
      <c r="N92" s="41">
        <v>64.637</v>
      </c>
      <c r="O92" s="41">
        <v>0.76866152737306837</v>
      </c>
      <c r="P92" s="41">
        <v>713.5184436527702</v>
      </c>
      <c r="Q92" s="325">
        <v>46.119691642384112</v>
      </c>
    </row>
    <row r="93" spans="1:17" s="4" customFormat="1" ht="12.75" customHeight="1">
      <c r="A93" s="359"/>
      <c r="B93" s="113" t="s">
        <v>249</v>
      </c>
      <c r="C93" s="53" t="s">
        <v>238</v>
      </c>
      <c r="D93" s="45">
        <v>45</v>
      </c>
      <c r="E93" s="45">
        <v>1976</v>
      </c>
      <c r="F93" s="96">
        <v>38.444000000000003</v>
      </c>
      <c r="G93" s="96">
        <v>3.4569999999999999</v>
      </c>
      <c r="H93" s="96">
        <v>7.2</v>
      </c>
      <c r="I93" s="96">
        <v>27.787000000000003</v>
      </c>
      <c r="J93" s="96">
        <v>2308.42</v>
      </c>
      <c r="K93" s="96">
        <v>27.786999999999999</v>
      </c>
      <c r="L93" s="96">
        <v>2308.42</v>
      </c>
      <c r="M93" s="112">
        <v>1.2037237591079612E-2</v>
      </c>
      <c r="N93" s="46">
        <v>50.9</v>
      </c>
      <c r="O93" s="64">
        <v>0.61269539338595225</v>
      </c>
      <c r="P93" s="64">
        <v>722.23425546477665</v>
      </c>
      <c r="Q93" s="321">
        <v>36.76172360315713</v>
      </c>
    </row>
    <row r="94" spans="1:17" s="4" customFormat="1" ht="12.75" customHeight="1">
      <c r="A94" s="359"/>
      <c r="B94" s="113" t="s">
        <v>783</v>
      </c>
      <c r="C94" s="42" t="s">
        <v>768</v>
      </c>
      <c r="D94" s="40">
        <v>55</v>
      </c>
      <c r="E94" s="40">
        <v>1990</v>
      </c>
      <c r="F94" s="90">
        <v>62.198</v>
      </c>
      <c r="G94" s="90">
        <v>7.1200080000000003</v>
      </c>
      <c r="H94" s="90">
        <v>12.56</v>
      </c>
      <c r="I94" s="90">
        <v>42.517989</v>
      </c>
      <c r="J94" s="90">
        <v>3527.73</v>
      </c>
      <c r="K94" s="90">
        <v>42.517989</v>
      </c>
      <c r="L94" s="90">
        <v>3527.73</v>
      </c>
      <c r="M94" s="118">
        <v>1.205250656938031E-2</v>
      </c>
      <c r="N94" s="41">
        <v>81.096000000000018</v>
      </c>
      <c r="O94" s="41">
        <v>0.97741007275046576</v>
      </c>
      <c r="P94" s="41">
        <v>723.15039416281854</v>
      </c>
      <c r="Q94" s="325">
        <v>58.644604365027945</v>
      </c>
    </row>
    <row r="95" spans="1:17" s="4" customFormat="1" ht="12.75" customHeight="1">
      <c r="A95" s="359"/>
      <c r="B95" s="36" t="s">
        <v>183</v>
      </c>
      <c r="C95" s="53" t="s">
        <v>537</v>
      </c>
      <c r="D95" s="45">
        <v>45</v>
      </c>
      <c r="E95" s="45">
        <v>1990</v>
      </c>
      <c r="F95" s="96">
        <v>40.262172</v>
      </c>
      <c r="G95" s="96">
        <v>4.7491719999999997</v>
      </c>
      <c r="H95" s="96">
        <v>7.2</v>
      </c>
      <c r="I95" s="96">
        <v>28.312999999999999</v>
      </c>
      <c r="J95" s="96">
        <v>2333.65</v>
      </c>
      <c r="K95" s="96">
        <v>28.312999999999999</v>
      </c>
      <c r="L95" s="96">
        <v>2333.65</v>
      </c>
      <c r="M95" s="112">
        <v>1.2132496304073018E-2</v>
      </c>
      <c r="N95" s="46">
        <v>60.603999999999999</v>
      </c>
      <c r="O95" s="64">
        <v>0.73527780601204118</v>
      </c>
      <c r="P95" s="64">
        <v>727.94977824438115</v>
      </c>
      <c r="Q95" s="321">
        <v>44.116668360722478</v>
      </c>
    </row>
    <row r="96" spans="1:17" s="4" customFormat="1" ht="12.75" customHeight="1">
      <c r="A96" s="359"/>
      <c r="B96" s="36" t="s">
        <v>312</v>
      </c>
      <c r="C96" s="53" t="s">
        <v>215</v>
      </c>
      <c r="D96" s="45">
        <v>9</v>
      </c>
      <c r="E96" s="45" t="s">
        <v>292</v>
      </c>
      <c r="F96" s="96">
        <v>7.64</v>
      </c>
      <c r="G96" s="96">
        <v>0.45900000000000002</v>
      </c>
      <c r="H96" s="96">
        <v>1.44</v>
      </c>
      <c r="I96" s="96">
        <v>5.7409999999999997</v>
      </c>
      <c r="J96" s="96">
        <v>471.43</v>
      </c>
      <c r="K96" s="96">
        <v>5.7409999999999997</v>
      </c>
      <c r="L96" s="96">
        <v>471.43</v>
      </c>
      <c r="M96" s="112">
        <v>1.2177841885327619E-2</v>
      </c>
      <c r="N96" s="46">
        <v>52.1</v>
      </c>
      <c r="O96" s="64">
        <v>0.63446556222556894</v>
      </c>
      <c r="P96" s="64">
        <v>730.67051311965713</v>
      </c>
      <c r="Q96" s="321">
        <v>38.06793373353414</v>
      </c>
    </row>
    <row r="97" spans="1:17" s="4" customFormat="1" ht="12.75" customHeight="1">
      <c r="A97" s="359"/>
      <c r="B97" s="113" t="s">
        <v>475</v>
      </c>
      <c r="C97" s="53" t="s">
        <v>451</v>
      </c>
      <c r="D97" s="45">
        <v>40</v>
      </c>
      <c r="E97" s="45">
        <v>1990</v>
      </c>
      <c r="F97" s="96">
        <v>36.700000000000003</v>
      </c>
      <c r="G97" s="96">
        <v>2.35</v>
      </c>
      <c r="H97" s="96">
        <v>6.4</v>
      </c>
      <c r="I97" s="96">
        <v>27.95</v>
      </c>
      <c r="J97" s="96">
        <v>2290.61</v>
      </c>
      <c r="K97" s="96">
        <v>27.95</v>
      </c>
      <c r="L97" s="96">
        <v>2290.61</v>
      </c>
      <c r="M97" s="112">
        <v>1.2201989862962268E-2</v>
      </c>
      <c r="N97" s="46">
        <v>56.8</v>
      </c>
      <c r="O97" s="64">
        <v>0.75544959639571985</v>
      </c>
      <c r="P97" s="64">
        <v>732.11939177773604</v>
      </c>
      <c r="Q97" s="321">
        <v>41.5843814529754</v>
      </c>
    </row>
    <row r="98" spans="1:17" s="4" customFormat="1" ht="12.75" customHeight="1">
      <c r="A98" s="359"/>
      <c r="B98" s="113" t="s">
        <v>57</v>
      </c>
      <c r="C98" s="53" t="s">
        <v>47</v>
      </c>
      <c r="D98" s="45">
        <v>28</v>
      </c>
      <c r="E98" s="45">
        <v>2010</v>
      </c>
      <c r="F98" s="96">
        <v>22.71</v>
      </c>
      <c r="G98" s="96">
        <v>1.5860000000000001</v>
      </c>
      <c r="H98" s="96">
        <v>4</v>
      </c>
      <c r="I98" s="96">
        <v>17.123999999999999</v>
      </c>
      <c r="J98" s="96">
        <v>1401.78</v>
      </c>
      <c r="K98" s="96">
        <v>17.123999999999999</v>
      </c>
      <c r="L98" s="96">
        <v>1401.78</v>
      </c>
      <c r="M98" s="112">
        <v>1.2215896931044815E-2</v>
      </c>
      <c r="N98" s="46">
        <v>54.936</v>
      </c>
      <c r="O98" s="64">
        <v>0.67109251380387791</v>
      </c>
      <c r="P98" s="64">
        <v>732.95381586268888</v>
      </c>
      <c r="Q98" s="321">
        <v>40.265550828232676</v>
      </c>
    </row>
    <row r="99" spans="1:17" s="4" customFormat="1" ht="12.75" customHeight="1">
      <c r="A99" s="359"/>
      <c r="B99" s="113" t="s">
        <v>475</v>
      </c>
      <c r="C99" s="98" t="s">
        <v>454</v>
      </c>
      <c r="D99" s="36">
        <v>20</v>
      </c>
      <c r="E99" s="36">
        <v>1993</v>
      </c>
      <c r="F99" s="79">
        <v>20.2</v>
      </c>
      <c r="G99" s="79">
        <v>1.772</v>
      </c>
      <c r="H99" s="79">
        <v>3.2</v>
      </c>
      <c r="I99" s="79">
        <v>15.228</v>
      </c>
      <c r="J99" s="79">
        <v>1238.6099999999999</v>
      </c>
      <c r="K99" s="79">
        <v>15.228</v>
      </c>
      <c r="L99" s="79">
        <v>1238.6099999999999</v>
      </c>
      <c r="M99" s="80">
        <v>1.2294426817157944E-2</v>
      </c>
      <c r="N99" s="50">
        <v>56.8</v>
      </c>
      <c r="O99" s="50">
        <v>0.76117255310388265</v>
      </c>
      <c r="P99" s="50">
        <v>737.66560902947663</v>
      </c>
      <c r="Q99" s="323">
        <v>41.899406592874271</v>
      </c>
    </row>
    <row r="100" spans="1:17" s="4" customFormat="1" ht="12.75" customHeight="1">
      <c r="A100" s="359"/>
      <c r="B100" s="113" t="s">
        <v>886</v>
      </c>
      <c r="C100" s="54" t="s">
        <v>868</v>
      </c>
      <c r="D100" s="55">
        <v>40</v>
      </c>
      <c r="E100" s="55">
        <v>1984</v>
      </c>
      <c r="F100" s="61">
        <v>37.372999999999998</v>
      </c>
      <c r="G100" s="61">
        <v>3.1060530000000002</v>
      </c>
      <c r="H100" s="61">
        <v>6.4</v>
      </c>
      <c r="I100" s="61">
        <v>27.866948000000001</v>
      </c>
      <c r="J100" s="61">
        <v>2262.7800000000002</v>
      </c>
      <c r="K100" s="61">
        <v>27.866948000000001</v>
      </c>
      <c r="L100" s="61">
        <v>2262.7800000000002</v>
      </c>
      <c r="M100" s="104">
        <v>1.2315358983197659E-2</v>
      </c>
      <c r="N100" s="56">
        <v>66.817000000000007</v>
      </c>
      <c r="O100" s="56">
        <v>0.82287534118031802</v>
      </c>
      <c r="P100" s="56">
        <v>738.92153899185951</v>
      </c>
      <c r="Q100" s="105">
        <v>49.372520470819083</v>
      </c>
    </row>
    <row r="101" spans="1:17" s="4" customFormat="1" ht="12.75" customHeight="1">
      <c r="A101" s="359"/>
      <c r="B101" s="36" t="s">
        <v>312</v>
      </c>
      <c r="C101" s="53" t="s">
        <v>295</v>
      </c>
      <c r="D101" s="45">
        <v>22</v>
      </c>
      <c r="E101" s="45" t="s">
        <v>292</v>
      </c>
      <c r="F101" s="96">
        <v>20.105</v>
      </c>
      <c r="G101" s="96">
        <v>2.2519999999999998</v>
      </c>
      <c r="H101" s="96">
        <v>3.52</v>
      </c>
      <c r="I101" s="96">
        <v>14.333</v>
      </c>
      <c r="J101" s="96">
        <v>1161.98</v>
      </c>
      <c r="K101" s="96">
        <v>14.333</v>
      </c>
      <c r="L101" s="96">
        <v>1161.98</v>
      </c>
      <c r="M101" s="112">
        <v>1.2334979948019759E-2</v>
      </c>
      <c r="N101" s="46">
        <v>52.1</v>
      </c>
      <c r="O101" s="64">
        <v>0.64265245529182946</v>
      </c>
      <c r="P101" s="64">
        <v>740.09879688118554</v>
      </c>
      <c r="Q101" s="321">
        <v>38.559147317509769</v>
      </c>
    </row>
    <row r="102" spans="1:17" s="4" customFormat="1" ht="12.75" customHeight="1">
      <c r="A102" s="359"/>
      <c r="B102" s="36" t="s">
        <v>271</v>
      </c>
      <c r="C102" s="53" t="s">
        <v>257</v>
      </c>
      <c r="D102" s="45">
        <v>35</v>
      </c>
      <c r="E102" s="45" t="s">
        <v>46</v>
      </c>
      <c r="F102" s="96">
        <v>51.677000000000007</v>
      </c>
      <c r="G102" s="96">
        <v>2.9</v>
      </c>
      <c r="H102" s="96">
        <v>31.19</v>
      </c>
      <c r="I102" s="96">
        <v>17.587</v>
      </c>
      <c r="J102" s="96">
        <v>2527.9899999999998</v>
      </c>
      <c r="K102" s="96">
        <v>31.19</v>
      </c>
      <c r="L102" s="96">
        <v>2527.9899999999998</v>
      </c>
      <c r="M102" s="112">
        <v>1.2337865260542962E-2</v>
      </c>
      <c r="N102" s="46">
        <v>50.03</v>
      </c>
      <c r="O102" s="64">
        <v>0.61726339898496441</v>
      </c>
      <c r="P102" s="64">
        <v>740.27191563257782</v>
      </c>
      <c r="Q102" s="321">
        <v>37.035803939097867</v>
      </c>
    </row>
    <row r="103" spans="1:17" s="4" customFormat="1" ht="12.75" customHeight="1">
      <c r="A103" s="359"/>
      <c r="B103" s="113" t="s">
        <v>57</v>
      </c>
      <c r="C103" s="53" t="s">
        <v>381</v>
      </c>
      <c r="D103" s="45">
        <v>45</v>
      </c>
      <c r="E103" s="45" t="s">
        <v>46</v>
      </c>
      <c r="F103" s="96">
        <v>42.747</v>
      </c>
      <c r="G103" s="96">
        <v>6.7990000000000004</v>
      </c>
      <c r="H103" s="96">
        <v>7.2</v>
      </c>
      <c r="I103" s="96">
        <v>28.748000000000001</v>
      </c>
      <c r="J103" s="96">
        <v>2324.8200000000002</v>
      </c>
      <c r="K103" s="96">
        <v>28.748000000000001</v>
      </c>
      <c r="L103" s="96">
        <v>2324.8200000000002</v>
      </c>
      <c r="M103" s="112">
        <v>1.236568852642355E-2</v>
      </c>
      <c r="N103" s="46">
        <v>54.936</v>
      </c>
      <c r="O103" s="64">
        <v>0.67932146488760414</v>
      </c>
      <c r="P103" s="64">
        <v>741.94131158541302</v>
      </c>
      <c r="Q103" s="321">
        <v>40.75928789325625</v>
      </c>
    </row>
    <row r="104" spans="1:17" s="4" customFormat="1" ht="12.75" customHeight="1">
      <c r="A104" s="359"/>
      <c r="B104" s="113" t="s">
        <v>45</v>
      </c>
      <c r="C104" s="53" t="s">
        <v>43</v>
      </c>
      <c r="D104" s="45">
        <v>50</v>
      </c>
      <c r="E104" s="45">
        <v>1980</v>
      </c>
      <c r="F104" s="96">
        <v>43.66</v>
      </c>
      <c r="G104" s="96">
        <v>4.2249999999999996</v>
      </c>
      <c r="H104" s="96">
        <v>7.92</v>
      </c>
      <c r="I104" s="96">
        <v>31.515000000000001</v>
      </c>
      <c r="J104" s="96">
        <v>2544.91</v>
      </c>
      <c r="K104" s="96">
        <v>31.515000000000001</v>
      </c>
      <c r="L104" s="96">
        <v>2544.91</v>
      </c>
      <c r="M104" s="112">
        <f>K104/L104</f>
        <v>1.2383542050602969E-2</v>
      </c>
      <c r="N104" s="46">
        <v>64.5</v>
      </c>
      <c r="O104" s="64">
        <f>M104*N104</f>
        <v>0.79873846226389145</v>
      </c>
      <c r="P104" s="64">
        <f>M104*60*1000</f>
        <v>743.01252303617821</v>
      </c>
      <c r="Q104" s="321">
        <f>P104*N104/1000</f>
        <v>47.924307735833494</v>
      </c>
    </row>
    <row r="105" spans="1:17" s="4" customFormat="1" ht="12.75" customHeight="1">
      <c r="A105" s="359"/>
      <c r="B105" s="113" t="s">
        <v>749</v>
      </c>
      <c r="C105" s="42" t="s">
        <v>730</v>
      </c>
      <c r="D105" s="40">
        <v>10</v>
      </c>
      <c r="E105" s="40">
        <v>1999</v>
      </c>
      <c r="F105" s="90">
        <v>15.65451</v>
      </c>
      <c r="G105" s="90">
        <v>0</v>
      </c>
      <c r="H105" s="90">
        <v>0</v>
      </c>
      <c r="I105" s="90">
        <v>15.65451</v>
      </c>
      <c r="J105" s="90">
        <v>1261.9000000000001</v>
      </c>
      <c r="K105" s="90">
        <v>15.65451</v>
      </c>
      <c r="L105" s="90">
        <v>1261.9000000000001</v>
      </c>
      <c r="M105" s="118">
        <v>1.2405507567953085E-2</v>
      </c>
      <c r="N105" s="41">
        <v>84.257000000000005</v>
      </c>
      <c r="O105" s="41">
        <v>1.0452508511530232</v>
      </c>
      <c r="P105" s="41">
        <v>744.3304540771851</v>
      </c>
      <c r="Q105" s="325">
        <v>62.715051069181392</v>
      </c>
    </row>
    <row r="106" spans="1:17" s="4" customFormat="1" ht="12.75" customHeight="1">
      <c r="A106" s="359"/>
      <c r="B106" s="113" t="s">
        <v>57</v>
      </c>
      <c r="C106" s="53" t="s">
        <v>382</v>
      </c>
      <c r="D106" s="45">
        <v>60</v>
      </c>
      <c r="E106" s="45">
        <v>1967</v>
      </c>
      <c r="F106" s="96">
        <v>49.625</v>
      </c>
      <c r="G106" s="96">
        <v>6.516</v>
      </c>
      <c r="H106" s="96">
        <v>9.6</v>
      </c>
      <c r="I106" s="96">
        <v>33.509</v>
      </c>
      <c r="J106" s="96">
        <v>2701.09</v>
      </c>
      <c r="K106" s="96">
        <v>33.509</v>
      </c>
      <c r="L106" s="96">
        <v>2701.09</v>
      </c>
      <c r="M106" s="112">
        <v>1.2405732500583097E-2</v>
      </c>
      <c r="N106" s="46">
        <v>54.936</v>
      </c>
      <c r="O106" s="64">
        <v>0.68152132065203297</v>
      </c>
      <c r="P106" s="64">
        <v>744.34395003498582</v>
      </c>
      <c r="Q106" s="321">
        <v>40.891279239121985</v>
      </c>
    </row>
    <row r="107" spans="1:17" s="4" customFormat="1" ht="12.75" customHeight="1">
      <c r="A107" s="359"/>
      <c r="B107" s="36" t="s">
        <v>176</v>
      </c>
      <c r="C107" s="98" t="s">
        <v>140</v>
      </c>
      <c r="D107" s="36">
        <v>12</v>
      </c>
      <c r="E107" s="36">
        <v>1962</v>
      </c>
      <c r="F107" s="79">
        <v>9.69</v>
      </c>
      <c r="G107" s="79">
        <v>1.16018</v>
      </c>
      <c r="H107" s="79">
        <v>1.92</v>
      </c>
      <c r="I107" s="79">
        <v>6.6097760000000001</v>
      </c>
      <c r="J107" s="79">
        <v>528.27</v>
      </c>
      <c r="K107" s="79">
        <v>6.6097760000000001</v>
      </c>
      <c r="L107" s="79">
        <v>528.27</v>
      </c>
      <c r="M107" s="80">
        <v>1.2512116909913492E-2</v>
      </c>
      <c r="N107" s="50">
        <v>62.566000000000003</v>
      </c>
      <c r="O107" s="50">
        <v>0.78283310658564753</v>
      </c>
      <c r="P107" s="50">
        <v>750.72701459480959</v>
      </c>
      <c r="Q107" s="323">
        <v>46.969986395138854</v>
      </c>
    </row>
    <row r="108" spans="1:17" s="4" customFormat="1" ht="12.75" customHeight="1">
      <c r="A108" s="359"/>
      <c r="B108" s="36" t="s">
        <v>183</v>
      </c>
      <c r="C108" s="53" t="s">
        <v>538</v>
      </c>
      <c r="D108" s="45">
        <v>32</v>
      </c>
      <c r="E108" s="45">
        <v>1962</v>
      </c>
      <c r="F108" s="96">
        <v>22.008140000000001</v>
      </c>
      <c r="G108" s="96">
        <v>1.7921400000000001</v>
      </c>
      <c r="H108" s="96">
        <v>5.0529999999999999</v>
      </c>
      <c r="I108" s="96">
        <v>15.163</v>
      </c>
      <c r="J108" s="96">
        <v>1208.8</v>
      </c>
      <c r="K108" s="96">
        <v>15.163</v>
      </c>
      <c r="L108" s="96">
        <v>1208.8</v>
      </c>
      <c r="M108" s="112">
        <v>1.2543845135671741E-2</v>
      </c>
      <c r="N108" s="46">
        <v>60.603999999999999</v>
      </c>
      <c r="O108" s="64">
        <v>0.76020719060225017</v>
      </c>
      <c r="P108" s="64">
        <v>752.63070814030436</v>
      </c>
      <c r="Q108" s="321">
        <v>45.612431436135005</v>
      </c>
    </row>
    <row r="109" spans="1:17" s="4" customFormat="1" ht="12.75" customHeight="1">
      <c r="A109" s="359"/>
      <c r="B109" s="113" t="s">
        <v>290</v>
      </c>
      <c r="C109" s="53" t="s">
        <v>627</v>
      </c>
      <c r="D109" s="45">
        <v>25</v>
      </c>
      <c r="E109" s="45" t="s">
        <v>46</v>
      </c>
      <c r="F109" s="96">
        <v>23</v>
      </c>
      <c r="G109" s="96">
        <v>2.9964</v>
      </c>
      <c r="H109" s="96">
        <v>4</v>
      </c>
      <c r="I109" s="96">
        <v>16.003599999999999</v>
      </c>
      <c r="J109" s="96">
        <v>1275.81</v>
      </c>
      <c r="K109" s="96">
        <v>16.003599999999999</v>
      </c>
      <c r="L109" s="96">
        <v>1275.81</v>
      </c>
      <c r="M109" s="112">
        <v>1.2543874087834394E-2</v>
      </c>
      <c r="N109" s="46">
        <v>48.9</v>
      </c>
      <c r="O109" s="64">
        <v>0.61339544289510184</v>
      </c>
      <c r="P109" s="64">
        <v>752.63244527006373</v>
      </c>
      <c r="Q109" s="321">
        <v>36.803726573706115</v>
      </c>
    </row>
    <row r="110" spans="1:17" s="4" customFormat="1" ht="12.75" customHeight="1">
      <c r="A110" s="359"/>
      <c r="B110" s="36" t="s">
        <v>312</v>
      </c>
      <c r="C110" s="53" t="s">
        <v>291</v>
      </c>
      <c r="D110" s="45">
        <v>10</v>
      </c>
      <c r="E110" s="45" t="s">
        <v>292</v>
      </c>
      <c r="F110" s="96">
        <v>11.855</v>
      </c>
      <c r="G110" s="96">
        <v>1.6220000000000001</v>
      </c>
      <c r="H110" s="96">
        <v>1.6</v>
      </c>
      <c r="I110" s="96">
        <v>8.6329999999999991</v>
      </c>
      <c r="J110" s="96">
        <v>684.27</v>
      </c>
      <c r="K110" s="96">
        <v>8.6329999999999991</v>
      </c>
      <c r="L110" s="96">
        <v>684.27</v>
      </c>
      <c r="M110" s="112">
        <v>1.261636488520613E-2</v>
      </c>
      <c r="N110" s="46">
        <v>52.1</v>
      </c>
      <c r="O110" s="64">
        <v>0.65731261051923939</v>
      </c>
      <c r="P110" s="64">
        <v>756.98189311236786</v>
      </c>
      <c r="Q110" s="321">
        <v>39.438756631154362</v>
      </c>
    </row>
    <row r="111" spans="1:17" s="4" customFormat="1" ht="12.75" customHeight="1">
      <c r="A111" s="359"/>
      <c r="B111" s="36" t="s">
        <v>908</v>
      </c>
      <c r="C111" s="54" t="s">
        <v>887</v>
      </c>
      <c r="D111" s="60">
        <v>14</v>
      </c>
      <c r="E111" s="61">
        <v>2011</v>
      </c>
      <c r="F111" s="61">
        <v>10.050000000000001</v>
      </c>
      <c r="G111" s="61">
        <v>0.88933799999999996</v>
      </c>
      <c r="H111" s="61">
        <v>2.59</v>
      </c>
      <c r="I111" s="61">
        <v>6.5706629999999997</v>
      </c>
      <c r="J111" s="61">
        <v>517.4</v>
      </c>
      <c r="K111" s="61">
        <v>6.5706629999999997</v>
      </c>
      <c r="L111" s="61">
        <v>517.4</v>
      </c>
      <c r="M111" s="104">
        <v>1.2699387321221492E-2</v>
      </c>
      <c r="N111" s="56">
        <v>67.471000000000004</v>
      </c>
      <c r="O111" s="56">
        <v>0.85684036195013535</v>
      </c>
      <c r="P111" s="56">
        <v>761.96323927328945</v>
      </c>
      <c r="Q111" s="105">
        <v>51.41042171700812</v>
      </c>
    </row>
    <row r="112" spans="1:17" s="4" customFormat="1" ht="12.75" customHeight="1">
      <c r="A112" s="359"/>
      <c r="B112" s="36" t="s">
        <v>312</v>
      </c>
      <c r="C112" s="53" t="s">
        <v>296</v>
      </c>
      <c r="D112" s="45">
        <v>22</v>
      </c>
      <c r="E112" s="45" t="s">
        <v>292</v>
      </c>
      <c r="F112" s="96">
        <v>21.588000000000001</v>
      </c>
      <c r="G112" s="96">
        <v>2.907</v>
      </c>
      <c r="H112" s="96">
        <v>3.52</v>
      </c>
      <c r="I112" s="96">
        <v>15.161</v>
      </c>
      <c r="J112" s="96">
        <v>1191.8399999999999</v>
      </c>
      <c r="K112" s="96">
        <v>15.161</v>
      </c>
      <c r="L112" s="96">
        <v>1191.8399999999999</v>
      </c>
      <c r="M112" s="112">
        <v>1.2720667203651498E-2</v>
      </c>
      <c r="N112" s="46">
        <v>52.1</v>
      </c>
      <c r="O112" s="64">
        <v>0.66274676131024313</v>
      </c>
      <c r="P112" s="64">
        <v>763.24003221908993</v>
      </c>
      <c r="Q112" s="321">
        <v>39.764805678614593</v>
      </c>
    </row>
    <row r="113" spans="1:17" s="4" customFormat="1" ht="12.75" customHeight="1">
      <c r="A113" s="359"/>
      <c r="B113" s="36" t="s">
        <v>183</v>
      </c>
      <c r="C113" s="53" t="s">
        <v>539</v>
      </c>
      <c r="D113" s="45">
        <v>32</v>
      </c>
      <c r="E113" s="45">
        <v>1964</v>
      </c>
      <c r="F113" s="96">
        <v>21.913329999999998</v>
      </c>
      <c r="G113" s="96">
        <v>1.2123299999999999</v>
      </c>
      <c r="H113" s="96">
        <v>5.12</v>
      </c>
      <c r="I113" s="96">
        <v>15.581</v>
      </c>
      <c r="J113" s="96">
        <v>1222.47</v>
      </c>
      <c r="K113" s="96">
        <v>15.581</v>
      </c>
      <c r="L113" s="96">
        <v>1222.47</v>
      </c>
      <c r="M113" s="112">
        <v>1.2745507047207701E-2</v>
      </c>
      <c r="N113" s="46">
        <v>60.603999999999999</v>
      </c>
      <c r="O113" s="64">
        <v>0.77242870908897554</v>
      </c>
      <c r="P113" s="64">
        <v>764.73042283246207</v>
      </c>
      <c r="Q113" s="321">
        <v>46.345722545338532</v>
      </c>
    </row>
    <row r="114" spans="1:17" s="4" customFormat="1" ht="12.75" customHeight="1">
      <c r="A114" s="359"/>
      <c r="B114" s="113" t="s">
        <v>106</v>
      </c>
      <c r="C114" s="62" t="s">
        <v>418</v>
      </c>
      <c r="D114" s="45">
        <v>60</v>
      </c>
      <c r="E114" s="45">
        <v>2009</v>
      </c>
      <c r="F114" s="96">
        <v>51.143300000000004</v>
      </c>
      <c r="G114" s="96">
        <v>7.9560000000000004</v>
      </c>
      <c r="H114" s="96">
        <v>0</v>
      </c>
      <c r="I114" s="96">
        <v>43.1873</v>
      </c>
      <c r="J114" s="96">
        <v>3387.77</v>
      </c>
      <c r="K114" s="96">
        <v>43.1873</v>
      </c>
      <c r="L114" s="96">
        <v>3387.77</v>
      </c>
      <c r="M114" s="112">
        <v>1.2748002373242575E-2</v>
      </c>
      <c r="N114" s="46">
        <v>56.4</v>
      </c>
      <c r="O114" s="64">
        <v>0.71898733385088121</v>
      </c>
      <c r="P114" s="64">
        <v>764.88014239455447</v>
      </c>
      <c r="Q114" s="321">
        <v>43.139240031052871</v>
      </c>
    </row>
    <row r="115" spans="1:17" s="4" customFormat="1" ht="12.75" customHeight="1">
      <c r="A115" s="359"/>
      <c r="B115" s="113" t="s">
        <v>749</v>
      </c>
      <c r="C115" s="42" t="s">
        <v>731</v>
      </c>
      <c r="D115" s="40">
        <v>93</v>
      </c>
      <c r="E115" s="40">
        <v>1973</v>
      </c>
      <c r="F115" s="90">
        <v>83.471999999999994</v>
      </c>
      <c r="G115" s="90">
        <v>11.306822</v>
      </c>
      <c r="H115" s="90">
        <v>14.4</v>
      </c>
      <c r="I115" s="90">
        <v>57.765161999999997</v>
      </c>
      <c r="J115" s="90">
        <v>4520.3</v>
      </c>
      <c r="K115" s="90">
        <v>57.765161999999997</v>
      </c>
      <c r="L115" s="90">
        <v>4520.3</v>
      </c>
      <c r="M115" s="118">
        <v>1.2779054929982521E-2</v>
      </c>
      <c r="N115" s="41">
        <v>84.257000000000005</v>
      </c>
      <c r="O115" s="41">
        <v>1.0767248312355373</v>
      </c>
      <c r="P115" s="41">
        <v>766.74329579895129</v>
      </c>
      <c r="Q115" s="325">
        <v>64.603489874132237</v>
      </c>
    </row>
    <row r="116" spans="1:17" s="4" customFormat="1" ht="12.75" customHeight="1">
      <c r="A116" s="359"/>
      <c r="B116" s="113" t="s">
        <v>125</v>
      </c>
      <c r="C116" s="119" t="s">
        <v>507</v>
      </c>
      <c r="D116" s="37">
        <v>52</v>
      </c>
      <c r="E116" s="38">
        <v>2007</v>
      </c>
      <c r="F116" s="120">
        <v>54.86</v>
      </c>
      <c r="G116" s="120">
        <v>0</v>
      </c>
      <c r="H116" s="120">
        <v>6.5064000000000002</v>
      </c>
      <c r="I116" s="120">
        <v>48.354399999999998</v>
      </c>
      <c r="J116" s="121">
        <v>3767.48</v>
      </c>
      <c r="K116" s="120">
        <v>48.35</v>
      </c>
      <c r="L116" s="121">
        <v>3767.48</v>
      </c>
      <c r="M116" s="112">
        <v>1.2833512055803881E-2</v>
      </c>
      <c r="N116" s="122">
        <v>60.2</v>
      </c>
      <c r="O116" s="64">
        <v>0.7725774257593937</v>
      </c>
      <c r="P116" s="64">
        <v>770.01072334823289</v>
      </c>
      <c r="Q116" s="321">
        <v>46.354645545563628</v>
      </c>
    </row>
    <row r="117" spans="1:17" s="4" customFormat="1" ht="12.75" customHeight="1">
      <c r="A117" s="359"/>
      <c r="B117" s="113" t="s">
        <v>749</v>
      </c>
      <c r="C117" s="42" t="s">
        <v>732</v>
      </c>
      <c r="D117" s="40">
        <v>34</v>
      </c>
      <c r="E117" s="40">
        <v>2001</v>
      </c>
      <c r="F117" s="90">
        <v>32.896999999999998</v>
      </c>
      <c r="G117" s="90">
        <v>5.0168220000000003</v>
      </c>
      <c r="H117" s="90">
        <v>5.44</v>
      </c>
      <c r="I117" s="90">
        <v>22.440177000000002</v>
      </c>
      <c r="J117" s="90">
        <v>1747.92</v>
      </c>
      <c r="K117" s="90">
        <v>22.440177000000002</v>
      </c>
      <c r="L117" s="90">
        <v>1747.92</v>
      </c>
      <c r="M117" s="118">
        <v>1.2838217424138406E-2</v>
      </c>
      <c r="N117" s="41">
        <v>84.257000000000005</v>
      </c>
      <c r="O117" s="41">
        <v>1.0817096855056296</v>
      </c>
      <c r="P117" s="41">
        <v>770.29304544830438</v>
      </c>
      <c r="Q117" s="325">
        <v>64.902581130337779</v>
      </c>
    </row>
    <row r="118" spans="1:17" s="4" customFormat="1" ht="12.75" customHeight="1">
      <c r="A118" s="359"/>
      <c r="B118" s="36" t="s">
        <v>271</v>
      </c>
      <c r="C118" s="53" t="s">
        <v>256</v>
      </c>
      <c r="D118" s="45">
        <v>20</v>
      </c>
      <c r="E118" s="45" t="s">
        <v>46</v>
      </c>
      <c r="F118" s="96">
        <v>18.5</v>
      </c>
      <c r="G118" s="96">
        <v>1.6</v>
      </c>
      <c r="H118" s="96">
        <v>3.3</v>
      </c>
      <c r="I118" s="96">
        <v>13.6</v>
      </c>
      <c r="J118" s="96">
        <v>1055.4000000000001</v>
      </c>
      <c r="K118" s="96">
        <v>13.6</v>
      </c>
      <c r="L118" s="96">
        <v>1055.4000000000001</v>
      </c>
      <c r="M118" s="112">
        <v>1.288610953193102E-2</v>
      </c>
      <c r="N118" s="46">
        <v>50.03</v>
      </c>
      <c r="O118" s="64">
        <v>0.64469205988250888</v>
      </c>
      <c r="P118" s="64">
        <v>773.16657191586114</v>
      </c>
      <c r="Q118" s="321">
        <v>38.681523592950533</v>
      </c>
    </row>
    <row r="119" spans="1:17" s="4" customFormat="1" ht="12.75" customHeight="1">
      <c r="A119" s="359"/>
      <c r="B119" s="36" t="s">
        <v>176</v>
      </c>
      <c r="C119" s="98" t="s">
        <v>137</v>
      </c>
      <c r="D119" s="36">
        <v>30</v>
      </c>
      <c r="E119" s="36">
        <v>2007</v>
      </c>
      <c r="F119" s="79">
        <v>23.675000000000001</v>
      </c>
      <c r="G119" s="79">
        <v>2.8449200000000001</v>
      </c>
      <c r="H119" s="79">
        <v>2.4</v>
      </c>
      <c r="I119" s="79">
        <v>18.43</v>
      </c>
      <c r="J119" s="79">
        <v>1423.9</v>
      </c>
      <c r="K119" s="79">
        <v>18.43</v>
      </c>
      <c r="L119" s="79">
        <v>1423.9</v>
      </c>
      <c r="M119" s="80">
        <v>1.294332467167638E-2</v>
      </c>
      <c r="N119" s="50">
        <v>62.566000000000003</v>
      </c>
      <c r="O119" s="50">
        <v>0.80981205140810442</v>
      </c>
      <c r="P119" s="50">
        <v>776.59948030058285</v>
      </c>
      <c r="Q119" s="323">
        <v>48.588723084486261</v>
      </c>
    </row>
    <row r="120" spans="1:17" s="4" customFormat="1" ht="12.75" customHeight="1">
      <c r="A120" s="359"/>
      <c r="B120" s="113" t="s">
        <v>125</v>
      </c>
      <c r="C120" s="119" t="s">
        <v>502</v>
      </c>
      <c r="D120" s="37">
        <v>45</v>
      </c>
      <c r="E120" s="38" t="s">
        <v>124</v>
      </c>
      <c r="F120" s="120">
        <v>41.45</v>
      </c>
      <c r="G120" s="120">
        <v>4.1100000000000003</v>
      </c>
      <c r="H120" s="120">
        <v>7.2</v>
      </c>
      <c r="I120" s="120">
        <v>30.14</v>
      </c>
      <c r="J120" s="121">
        <v>2319.88</v>
      </c>
      <c r="K120" s="120">
        <v>30.14</v>
      </c>
      <c r="L120" s="121">
        <v>2319.88</v>
      </c>
      <c r="M120" s="112">
        <v>1.2992051312998947E-2</v>
      </c>
      <c r="N120" s="122">
        <v>60.2</v>
      </c>
      <c r="O120" s="64">
        <v>0.78212148904253664</v>
      </c>
      <c r="P120" s="64">
        <v>779.5230787799369</v>
      </c>
      <c r="Q120" s="321">
        <v>46.927289342552207</v>
      </c>
    </row>
    <row r="121" spans="1:17" s="4" customFormat="1" ht="12.75" customHeight="1">
      <c r="A121" s="359"/>
      <c r="B121" s="113" t="s">
        <v>807</v>
      </c>
      <c r="C121" s="57" t="s">
        <v>787</v>
      </c>
      <c r="D121" s="58">
        <v>45</v>
      </c>
      <c r="E121" s="58">
        <v>1983</v>
      </c>
      <c r="F121" s="91">
        <v>38.399000000000001</v>
      </c>
      <c r="G121" s="91">
        <v>2.9325000000000001</v>
      </c>
      <c r="H121" s="91">
        <v>6.8</v>
      </c>
      <c r="I121" s="91">
        <v>28.666502999999999</v>
      </c>
      <c r="J121" s="91">
        <v>2205.25</v>
      </c>
      <c r="K121" s="91">
        <v>28.666502999999999</v>
      </c>
      <c r="L121" s="91">
        <v>2205.25</v>
      </c>
      <c r="M121" s="92">
        <v>1.299920779956921E-2</v>
      </c>
      <c r="N121" s="59">
        <v>88.181000000000012</v>
      </c>
      <c r="O121" s="59">
        <v>1.1462831429738127</v>
      </c>
      <c r="P121" s="59">
        <v>779.95246797415268</v>
      </c>
      <c r="Q121" s="93">
        <v>68.776988578428757</v>
      </c>
    </row>
    <row r="122" spans="1:17" s="4" customFormat="1" ht="12.75" customHeight="1">
      <c r="A122" s="359"/>
      <c r="B122" s="113" t="s">
        <v>125</v>
      </c>
      <c r="C122" s="119" t="s">
        <v>500</v>
      </c>
      <c r="D122" s="37">
        <v>20</v>
      </c>
      <c r="E122" s="38" t="s">
        <v>46</v>
      </c>
      <c r="F122" s="120">
        <v>18.18</v>
      </c>
      <c r="G122" s="120">
        <v>2.86</v>
      </c>
      <c r="H122" s="120">
        <v>3.2</v>
      </c>
      <c r="I122" s="120">
        <v>11.7</v>
      </c>
      <c r="J122" s="121">
        <v>899.93</v>
      </c>
      <c r="K122" s="120">
        <v>11.7</v>
      </c>
      <c r="L122" s="121">
        <v>899.93</v>
      </c>
      <c r="M122" s="112">
        <v>1.3001011189759203E-2</v>
      </c>
      <c r="N122" s="122">
        <v>60.2</v>
      </c>
      <c r="O122" s="64">
        <v>0.78266087362350401</v>
      </c>
      <c r="P122" s="64">
        <v>780.06067138555215</v>
      </c>
      <c r="Q122" s="321">
        <v>46.959652417410247</v>
      </c>
    </row>
    <row r="123" spans="1:17" s="4" customFormat="1" ht="12.75" customHeight="1">
      <c r="A123" s="359"/>
      <c r="B123" s="113" t="s">
        <v>886</v>
      </c>
      <c r="C123" s="54" t="s">
        <v>869</v>
      </c>
      <c r="D123" s="55">
        <v>32</v>
      </c>
      <c r="E123" s="55">
        <v>1973</v>
      </c>
      <c r="F123" s="61">
        <v>30.56</v>
      </c>
      <c r="G123" s="61">
        <v>2.4423900000000001</v>
      </c>
      <c r="H123" s="61">
        <v>5.13</v>
      </c>
      <c r="I123" s="61">
        <v>22.987611999999999</v>
      </c>
      <c r="J123" s="61">
        <v>1758.16</v>
      </c>
      <c r="K123" s="61">
        <v>22.987611999999999</v>
      </c>
      <c r="L123" s="61">
        <v>1758.16</v>
      </c>
      <c r="M123" s="104">
        <v>1.3074812303772124E-2</v>
      </c>
      <c r="N123" s="56">
        <v>66.817000000000007</v>
      </c>
      <c r="O123" s="56">
        <v>0.8736197337011421</v>
      </c>
      <c r="P123" s="56">
        <v>784.48873822632743</v>
      </c>
      <c r="Q123" s="105">
        <v>52.417184022068525</v>
      </c>
    </row>
    <row r="124" spans="1:17" s="4" customFormat="1" ht="12.75" customHeight="1">
      <c r="A124" s="359"/>
      <c r="B124" s="113" t="s">
        <v>214</v>
      </c>
      <c r="C124" s="53" t="s">
        <v>185</v>
      </c>
      <c r="D124" s="45">
        <v>50</v>
      </c>
      <c r="E124" s="45">
        <v>1975</v>
      </c>
      <c r="F124" s="96">
        <v>45.4</v>
      </c>
      <c r="G124" s="96">
        <v>3.4</v>
      </c>
      <c r="H124" s="96">
        <v>8</v>
      </c>
      <c r="I124" s="96">
        <v>34</v>
      </c>
      <c r="J124" s="96">
        <v>2596.6</v>
      </c>
      <c r="K124" s="96">
        <v>34</v>
      </c>
      <c r="L124" s="96">
        <v>2596.6</v>
      </c>
      <c r="M124" s="112">
        <v>1.3094046060232612E-2</v>
      </c>
      <c r="N124" s="46">
        <v>55.9</v>
      </c>
      <c r="O124" s="64">
        <v>0.73195717476700295</v>
      </c>
      <c r="P124" s="64">
        <v>785.64276361395673</v>
      </c>
      <c r="Q124" s="321">
        <v>43.91743048602018</v>
      </c>
    </row>
    <row r="125" spans="1:17" s="4" customFormat="1" ht="12.75" customHeight="1">
      <c r="A125" s="359"/>
      <c r="B125" s="113" t="s">
        <v>886</v>
      </c>
      <c r="C125" s="54" t="s">
        <v>870</v>
      </c>
      <c r="D125" s="55">
        <v>13</v>
      </c>
      <c r="E125" s="55">
        <v>1962</v>
      </c>
      <c r="F125" s="61">
        <v>11.12</v>
      </c>
      <c r="G125" s="61">
        <v>0.89168400000000003</v>
      </c>
      <c r="H125" s="61">
        <v>2.56</v>
      </c>
      <c r="I125" s="61">
        <v>7.6683160000000008</v>
      </c>
      <c r="J125" s="61">
        <v>583.82000000000005</v>
      </c>
      <c r="K125" s="61">
        <v>7.6683160000000008</v>
      </c>
      <c r="L125" s="61">
        <v>583.82000000000005</v>
      </c>
      <c r="M125" s="104">
        <v>1.3134726456784625E-2</v>
      </c>
      <c r="N125" s="56">
        <v>66.817000000000007</v>
      </c>
      <c r="O125" s="56">
        <v>0.87762301766297834</v>
      </c>
      <c r="P125" s="56">
        <v>788.08358740707752</v>
      </c>
      <c r="Q125" s="105">
        <v>52.6573810597787</v>
      </c>
    </row>
    <row r="126" spans="1:17" s="4" customFormat="1" ht="12.75" customHeight="1">
      <c r="A126" s="359"/>
      <c r="B126" s="113" t="s">
        <v>724</v>
      </c>
      <c r="C126" s="42" t="s">
        <v>706</v>
      </c>
      <c r="D126" s="40">
        <v>87</v>
      </c>
      <c r="E126" s="40">
        <v>1983</v>
      </c>
      <c r="F126" s="90">
        <v>68.587000000000003</v>
      </c>
      <c r="G126" s="90">
        <v>9.8138430000000003</v>
      </c>
      <c r="H126" s="90">
        <v>14.08</v>
      </c>
      <c r="I126" s="90">
        <v>44.693162999999998</v>
      </c>
      <c r="J126" s="90">
        <v>3382.64</v>
      </c>
      <c r="K126" s="90">
        <v>44.693162999999998</v>
      </c>
      <c r="L126" s="90">
        <v>3382.64</v>
      </c>
      <c r="M126" s="118">
        <v>1.3212509460066694E-2</v>
      </c>
      <c r="N126" s="41">
        <v>64.637</v>
      </c>
      <c r="O126" s="41">
        <v>0.85401697397033094</v>
      </c>
      <c r="P126" s="41">
        <v>792.75056760400162</v>
      </c>
      <c r="Q126" s="325">
        <v>51.241018438219847</v>
      </c>
    </row>
    <row r="127" spans="1:17" s="4" customFormat="1" ht="12.75" customHeight="1">
      <c r="A127" s="359"/>
      <c r="B127" s="113" t="s">
        <v>855</v>
      </c>
      <c r="C127" s="47" t="s">
        <v>832</v>
      </c>
      <c r="D127" s="48">
        <v>30</v>
      </c>
      <c r="E127" s="48">
        <v>1974</v>
      </c>
      <c r="F127" s="103">
        <v>30.763999999999999</v>
      </c>
      <c r="G127" s="103">
        <v>2.8808370000000001</v>
      </c>
      <c r="H127" s="103">
        <v>4.8</v>
      </c>
      <c r="I127" s="103">
        <v>23.083165000000001</v>
      </c>
      <c r="J127" s="103">
        <v>1743.53</v>
      </c>
      <c r="K127" s="103">
        <v>23.083165000000001</v>
      </c>
      <c r="L127" s="103">
        <v>1743.53</v>
      </c>
      <c r="M127" s="117">
        <v>1.3239327685786881E-2</v>
      </c>
      <c r="N127" s="49">
        <v>83.167000000000002</v>
      </c>
      <c r="O127" s="49">
        <v>1.1010751656438376</v>
      </c>
      <c r="P127" s="49">
        <v>794.35966114721282</v>
      </c>
      <c r="Q127" s="324">
        <v>66.064509938630252</v>
      </c>
    </row>
    <row r="128" spans="1:17" s="4" customFormat="1" ht="12.75" customHeight="1">
      <c r="A128" s="359"/>
      <c r="B128" s="113" t="s">
        <v>724</v>
      </c>
      <c r="C128" s="42" t="s">
        <v>673</v>
      </c>
      <c r="D128" s="40">
        <v>61</v>
      </c>
      <c r="E128" s="40">
        <v>1965</v>
      </c>
      <c r="F128" s="90">
        <v>52.783000000000001</v>
      </c>
      <c r="G128" s="90">
        <v>7.4184130000000001</v>
      </c>
      <c r="H128" s="90">
        <v>9.6</v>
      </c>
      <c r="I128" s="90">
        <v>35.764583999999999</v>
      </c>
      <c r="J128" s="90">
        <v>2700.04</v>
      </c>
      <c r="K128" s="90">
        <v>35.764583999999999</v>
      </c>
      <c r="L128" s="90">
        <v>2700.04</v>
      </c>
      <c r="M128" s="118">
        <v>1.3245945985985393E-2</v>
      </c>
      <c r="N128" s="41">
        <v>64.637</v>
      </c>
      <c r="O128" s="41">
        <v>0.85617821069613786</v>
      </c>
      <c r="P128" s="41">
        <v>794.75675915912359</v>
      </c>
      <c r="Q128" s="325">
        <v>51.370692641768272</v>
      </c>
    </row>
    <row r="129" spans="1:17" s="4" customFormat="1" ht="12.75" customHeight="1">
      <c r="A129" s="359"/>
      <c r="B129" s="113" t="s">
        <v>106</v>
      </c>
      <c r="C129" s="54" t="s">
        <v>419</v>
      </c>
      <c r="D129" s="60">
        <v>123</v>
      </c>
      <c r="E129" s="61">
        <v>2009</v>
      </c>
      <c r="F129" s="61">
        <v>132.40950000000001</v>
      </c>
      <c r="G129" s="61">
        <v>14.637</v>
      </c>
      <c r="H129" s="61">
        <v>0</v>
      </c>
      <c r="I129" s="61">
        <v>117.77249999999999</v>
      </c>
      <c r="J129" s="61">
        <v>8887.4500000000007</v>
      </c>
      <c r="K129" s="61">
        <v>117.77249999999999</v>
      </c>
      <c r="L129" s="61">
        <v>8887.4500000000007</v>
      </c>
      <c r="M129" s="104">
        <v>1.3251551344873949E-2</v>
      </c>
      <c r="N129" s="56">
        <v>56.4</v>
      </c>
      <c r="O129" s="56">
        <v>0.7473874958508907</v>
      </c>
      <c r="P129" s="56">
        <v>795.09308069243696</v>
      </c>
      <c r="Q129" s="105">
        <v>44.843249751053442</v>
      </c>
    </row>
    <row r="130" spans="1:17" s="4" customFormat="1" ht="12.75" customHeight="1">
      <c r="A130" s="359"/>
      <c r="B130" s="113" t="s">
        <v>41</v>
      </c>
      <c r="C130" s="53" t="s">
        <v>330</v>
      </c>
      <c r="D130" s="45">
        <v>12</v>
      </c>
      <c r="E130" s="45">
        <v>1964</v>
      </c>
      <c r="F130" s="96">
        <v>10</v>
      </c>
      <c r="G130" s="96">
        <v>1.02</v>
      </c>
      <c r="H130" s="96">
        <v>1.8</v>
      </c>
      <c r="I130" s="96">
        <v>7.18</v>
      </c>
      <c r="J130" s="96">
        <v>537</v>
      </c>
      <c r="K130" s="96">
        <v>7.18</v>
      </c>
      <c r="L130" s="96">
        <v>537</v>
      </c>
      <c r="M130" s="112">
        <f>K130/L130</f>
        <v>1.3370577281191806E-2</v>
      </c>
      <c r="N130" s="46">
        <v>51.88</v>
      </c>
      <c r="O130" s="64">
        <f>M130*N130</f>
        <v>0.69366554934823088</v>
      </c>
      <c r="P130" s="64">
        <f>M130*60*1000</f>
        <v>802.23463687150831</v>
      </c>
      <c r="Q130" s="321">
        <f>P130*N130/1000</f>
        <v>41.619932960893856</v>
      </c>
    </row>
    <row r="131" spans="1:17" s="4" customFormat="1" ht="12.75" customHeight="1">
      <c r="A131" s="359"/>
      <c r="B131" s="113" t="s">
        <v>886</v>
      </c>
      <c r="C131" s="54" t="s">
        <v>871</v>
      </c>
      <c r="D131" s="55">
        <v>29</v>
      </c>
      <c r="E131" s="55">
        <v>1987</v>
      </c>
      <c r="F131" s="61">
        <v>26.58</v>
      </c>
      <c r="G131" s="61">
        <v>2.3072910000000002</v>
      </c>
      <c r="H131" s="61">
        <v>4.8</v>
      </c>
      <c r="I131" s="61">
        <v>19.472705000000001</v>
      </c>
      <c r="J131" s="61">
        <v>1510.61</v>
      </c>
      <c r="K131" s="61">
        <v>19.472705000000001</v>
      </c>
      <c r="L131" s="61">
        <v>1454.7299999999998</v>
      </c>
      <c r="M131" s="104">
        <v>1.3385786365854834E-2</v>
      </c>
      <c r="N131" s="56">
        <v>66.817000000000007</v>
      </c>
      <c r="O131" s="56">
        <v>0.89439808760732253</v>
      </c>
      <c r="P131" s="56">
        <v>803.14718195129012</v>
      </c>
      <c r="Q131" s="105">
        <v>53.663885256439357</v>
      </c>
    </row>
    <row r="132" spans="1:17" s="4" customFormat="1" ht="12.75" customHeight="1">
      <c r="A132" s="359"/>
      <c r="B132" s="113" t="s">
        <v>214</v>
      </c>
      <c r="C132" s="53" t="s">
        <v>186</v>
      </c>
      <c r="D132" s="45">
        <v>10</v>
      </c>
      <c r="E132" s="45">
        <v>1981</v>
      </c>
      <c r="F132" s="96">
        <v>8.1999999999999993</v>
      </c>
      <c r="G132" s="96"/>
      <c r="H132" s="96"/>
      <c r="I132" s="96">
        <v>8.1999999999999993</v>
      </c>
      <c r="J132" s="96">
        <v>615.52</v>
      </c>
      <c r="K132" s="96">
        <v>8.2490000000000006</v>
      </c>
      <c r="L132" s="96">
        <v>615.52</v>
      </c>
      <c r="M132" s="112">
        <v>1.3401676631141151E-2</v>
      </c>
      <c r="N132" s="46">
        <v>55.9</v>
      </c>
      <c r="O132" s="64">
        <v>0.74915372368079036</v>
      </c>
      <c r="P132" s="64">
        <v>804.10059786846909</v>
      </c>
      <c r="Q132" s="321">
        <v>44.949223420847417</v>
      </c>
    </row>
    <row r="133" spans="1:17" s="4" customFormat="1" ht="12.75" customHeight="1">
      <c r="A133" s="359"/>
      <c r="B133" s="36" t="s">
        <v>312</v>
      </c>
      <c r="C133" s="53" t="s">
        <v>648</v>
      </c>
      <c r="D133" s="45">
        <v>40</v>
      </c>
      <c r="E133" s="45" t="s">
        <v>292</v>
      </c>
      <c r="F133" s="96">
        <v>37.826999999999998</v>
      </c>
      <c r="G133" s="96">
        <v>3.2130000000000001</v>
      </c>
      <c r="H133" s="96">
        <v>6.4</v>
      </c>
      <c r="I133" s="96">
        <v>28.213999999999999</v>
      </c>
      <c r="J133" s="96">
        <v>2091.27</v>
      </c>
      <c r="K133" s="96">
        <v>28.213999999999999</v>
      </c>
      <c r="L133" s="96">
        <v>2091.27</v>
      </c>
      <c r="M133" s="112">
        <v>1.3491323454168997E-2</v>
      </c>
      <c r="N133" s="46">
        <v>52.1</v>
      </c>
      <c r="O133" s="64">
        <v>0.70289795196220473</v>
      </c>
      <c r="P133" s="64">
        <v>809.47940725013973</v>
      </c>
      <c r="Q133" s="321">
        <v>42.173877117732275</v>
      </c>
    </row>
    <row r="134" spans="1:17" s="4" customFormat="1" ht="12.75" customHeight="1">
      <c r="A134" s="359"/>
      <c r="B134" s="36" t="s">
        <v>101</v>
      </c>
      <c r="C134" s="98" t="s">
        <v>68</v>
      </c>
      <c r="D134" s="36">
        <v>38</v>
      </c>
      <c r="E134" s="36">
        <v>2004</v>
      </c>
      <c r="F134" s="79">
        <v>38.32</v>
      </c>
      <c r="G134" s="79">
        <v>4.9800000000000004</v>
      </c>
      <c r="H134" s="79">
        <v>1.22</v>
      </c>
      <c r="I134" s="79">
        <v>32.119999999999997</v>
      </c>
      <c r="J134" s="79">
        <v>2371.6999999999998</v>
      </c>
      <c r="K134" s="79">
        <v>32.119999999999997</v>
      </c>
      <c r="L134" s="79">
        <v>2371.6999999999998</v>
      </c>
      <c r="M134" s="80">
        <v>1.354302820761479E-2</v>
      </c>
      <c r="N134" s="50">
        <v>60.277000000000001</v>
      </c>
      <c r="O134" s="50">
        <v>0.81633311127039676</v>
      </c>
      <c r="P134" s="50">
        <v>812.58169245688737</v>
      </c>
      <c r="Q134" s="323">
        <v>48.979986676223803</v>
      </c>
    </row>
    <row r="135" spans="1:17" s="4" customFormat="1" ht="11.25" customHeight="1">
      <c r="A135" s="359"/>
      <c r="B135" s="113" t="s">
        <v>749</v>
      </c>
      <c r="C135" s="42" t="s">
        <v>733</v>
      </c>
      <c r="D135" s="40">
        <v>36</v>
      </c>
      <c r="E135" s="40">
        <v>1984</v>
      </c>
      <c r="F135" s="90">
        <v>43.463999999999999</v>
      </c>
      <c r="G135" s="90">
        <v>4.2737999999999996</v>
      </c>
      <c r="H135" s="90">
        <v>8.64</v>
      </c>
      <c r="I135" s="90">
        <v>30.5502</v>
      </c>
      <c r="J135" s="90">
        <v>2249.59</v>
      </c>
      <c r="K135" s="90">
        <v>30.5502</v>
      </c>
      <c r="L135" s="90">
        <v>2249.59</v>
      </c>
      <c r="M135" s="118">
        <v>1.3580341306638098E-2</v>
      </c>
      <c r="N135" s="41">
        <v>84.257000000000005</v>
      </c>
      <c r="O135" s="41">
        <v>1.1442388174734062</v>
      </c>
      <c r="P135" s="41">
        <v>814.8204783982859</v>
      </c>
      <c r="Q135" s="325">
        <v>68.654329048404378</v>
      </c>
    </row>
    <row r="136" spans="1:17" s="4" customFormat="1" ht="12.75" customHeight="1">
      <c r="A136" s="359"/>
      <c r="B136" s="113" t="s">
        <v>290</v>
      </c>
      <c r="C136" s="53" t="s">
        <v>277</v>
      </c>
      <c r="D136" s="45">
        <v>30</v>
      </c>
      <c r="E136" s="45" t="s">
        <v>46</v>
      </c>
      <c r="F136" s="96">
        <v>32.379999999999995</v>
      </c>
      <c r="G136" s="96">
        <v>3.8752</v>
      </c>
      <c r="H136" s="96">
        <v>4.8</v>
      </c>
      <c r="I136" s="96">
        <v>23.704799999999999</v>
      </c>
      <c r="J136" s="96">
        <v>1717.43</v>
      </c>
      <c r="K136" s="96">
        <v>23.704799999999999</v>
      </c>
      <c r="L136" s="96">
        <v>1717.43</v>
      </c>
      <c r="M136" s="112">
        <v>1.3802483944032651E-2</v>
      </c>
      <c r="N136" s="46">
        <v>48.9</v>
      </c>
      <c r="O136" s="64">
        <v>0.67494146486319662</v>
      </c>
      <c r="P136" s="64">
        <v>828.14903664195901</v>
      </c>
      <c r="Q136" s="321">
        <v>40.496487891791794</v>
      </c>
    </row>
    <row r="137" spans="1:17" s="4" customFormat="1" ht="12.75" customHeight="1">
      <c r="A137" s="359"/>
      <c r="B137" s="36" t="s">
        <v>183</v>
      </c>
      <c r="C137" s="53" t="s">
        <v>540</v>
      </c>
      <c r="D137" s="45">
        <v>45</v>
      </c>
      <c r="E137" s="45">
        <v>1974</v>
      </c>
      <c r="F137" s="96">
        <v>43.799998000000002</v>
      </c>
      <c r="G137" s="96">
        <v>4.7017319999999998</v>
      </c>
      <c r="H137" s="96">
        <v>7.2</v>
      </c>
      <c r="I137" s="96">
        <v>31.898266</v>
      </c>
      <c r="J137" s="96">
        <v>2309.59</v>
      </c>
      <c r="K137" s="96">
        <v>31.898266</v>
      </c>
      <c r="L137" s="96">
        <v>2309.59</v>
      </c>
      <c r="M137" s="112">
        <v>1.3811224503050324E-2</v>
      </c>
      <c r="N137" s="46">
        <v>60.603999999999999</v>
      </c>
      <c r="O137" s="64">
        <v>0.8370154497828618</v>
      </c>
      <c r="P137" s="64">
        <v>828.67347018301939</v>
      </c>
      <c r="Q137" s="321">
        <v>50.220926986971712</v>
      </c>
    </row>
    <row r="138" spans="1:17" s="4" customFormat="1" ht="12.75" customHeight="1">
      <c r="A138" s="359"/>
      <c r="B138" s="113" t="s">
        <v>106</v>
      </c>
      <c r="C138" s="98" t="s">
        <v>420</v>
      </c>
      <c r="D138" s="36">
        <v>36</v>
      </c>
      <c r="E138" s="36">
        <v>1984</v>
      </c>
      <c r="F138" s="79">
        <v>37.247999999999998</v>
      </c>
      <c r="G138" s="79">
        <v>2.6488999999999998</v>
      </c>
      <c r="H138" s="79">
        <v>3.54</v>
      </c>
      <c r="I138" s="79">
        <v>31.059100000000001</v>
      </c>
      <c r="J138" s="79">
        <v>2244.48</v>
      </c>
      <c r="K138" s="79">
        <v>31.059100000000001</v>
      </c>
      <c r="L138" s="79">
        <v>2244.48</v>
      </c>
      <c r="M138" s="80">
        <v>1.3837993655546051E-2</v>
      </c>
      <c r="N138" s="50">
        <v>56.4</v>
      </c>
      <c r="O138" s="50">
        <v>0.78046284217279727</v>
      </c>
      <c r="P138" s="50">
        <v>830.2796193327631</v>
      </c>
      <c r="Q138" s="323">
        <v>46.827770530367836</v>
      </c>
    </row>
    <row r="139" spans="1:17" s="4" customFormat="1" ht="12.75" customHeight="1">
      <c r="A139" s="359"/>
      <c r="B139" s="113" t="s">
        <v>272</v>
      </c>
      <c r="C139" s="53" t="s">
        <v>622</v>
      </c>
      <c r="D139" s="45">
        <v>8</v>
      </c>
      <c r="E139" s="45">
        <v>1975</v>
      </c>
      <c r="F139" s="96">
        <v>10.3</v>
      </c>
      <c r="G139" s="96">
        <v>1.0620000000000001</v>
      </c>
      <c r="H139" s="96">
        <v>1.28</v>
      </c>
      <c r="I139" s="96">
        <v>7.9710000000000001</v>
      </c>
      <c r="J139" s="96">
        <v>574.41</v>
      </c>
      <c r="K139" s="96">
        <v>7.9710000000000001</v>
      </c>
      <c r="L139" s="96">
        <v>574.41</v>
      </c>
      <c r="M139" s="112">
        <v>1.3876847547918734E-2</v>
      </c>
      <c r="N139" s="46">
        <v>83.5</v>
      </c>
      <c r="O139" s="64">
        <v>1.1587167702512142</v>
      </c>
      <c r="P139" s="64">
        <v>832.61085287512401</v>
      </c>
      <c r="Q139" s="321">
        <v>69.523006215072854</v>
      </c>
    </row>
    <row r="140" spans="1:17" s="4" customFormat="1" ht="12.75" customHeight="1">
      <c r="A140" s="359"/>
      <c r="B140" s="113" t="s">
        <v>290</v>
      </c>
      <c r="C140" s="53" t="s">
        <v>628</v>
      </c>
      <c r="D140" s="45">
        <v>20</v>
      </c>
      <c r="E140" s="45" t="s">
        <v>46</v>
      </c>
      <c r="F140" s="96">
        <v>19.385999999999999</v>
      </c>
      <c r="G140" s="96">
        <v>1.7465999999999999</v>
      </c>
      <c r="H140" s="96">
        <v>3.2</v>
      </c>
      <c r="I140" s="96">
        <v>14.439399999999999</v>
      </c>
      <c r="J140" s="96">
        <v>1040.33</v>
      </c>
      <c r="K140" s="96">
        <v>14.439399999999999</v>
      </c>
      <c r="L140" s="96">
        <v>1040.33</v>
      </c>
      <c r="M140" s="112">
        <v>1.3879634346793806E-2</v>
      </c>
      <c r="N140" s="46">
        <v>48.9</v>
      </c>
      <c r="O140" s="64">
        <v>0.67871411955821703</v>
      </c>
      <c r="P140" s="64">
        <v>832.77806080762832</v>
      </c>
      <c r="Q140" s="321">
        <v>40.722847173493022</v>
      </c>
    </row>
    <row r="141" spans="1:17" s="4" customFormat="1" ht="12.75" customHeight="1">
      <c r="A141" s="359"/>
      <c r="B141" s="113" t="s">
        <v>855</v>
      </c>
      <c r="C141" s="47" t="s">
        <v>833</v>
      </c>
      <c r="D141" s="48">
        <v>24</v>
      </c>
      <c r="E141" s="48">
        <v>1969</v>
      </c>
      <c r="F141" s="103">
        <v>19.285</v>
      </c>
      <c r="G141" s="103">
        <v>1.2126269999999999</v>
      </c>
      <c r="H141" s="103">
        <v>3.84</v>
      </c>
      <c r="I141" s="103">
        <v>14.232375999999999</v>
      </c>
      <c r="J141" s="103">
        <v>1020.69</v>
      </c>
      <c r="K141" s="103">
        <v>14.232375999999999</v>
      </c>
      <c r="L141" s="103">
        <v>1020.69</v>
      </c>
      <c r="M141" s="117">
        <v>1.3943877181122572E-2</v>
      </c>
      <c r="N141" s="49">
        <v>83.167000000000002</v>
      </c>
      <c r="O141" s="49">
        <v>1.1596704335224211</v>
      </c>
      <c r="P141" s="49">
        <v>836.63263086735424</v>
      </c>
      <c r="Q141" s="324">
        <v>69.580226011345246</v>
      </c>
    </row>
    <row r="142" spans="1:17" s="4" customFormat="1" ht="12.75" customHeight="1">
      <c r="A142" s="359"/>
      <c r="B142" s="36" t="s">
        <v>183</v>
      </c>
      <c r="C142" s="53" t="s">
        <v>541</v>
      </c>
      <c r="D142" s="45">
        <v>32</v>
      </c>
      <c r="E142" s="45">
        <v>1962</v>
      </c>
      <c r="F142" s="96">
        <v>24.214465000000001</v>
      </c>
      <c r="G142" s="96">
        <v>2.187465</v>
      </c>
      <c r="H142" s="96">
        <v>5.12</v>
      </c>
      <c r="I142" s="96">
        <v>16.907</v>
      </c>
      <c r="J142" s="96">
        <v>1208.05</v>
      </c>
      <c r="K142" s="96">
        <v>16.907</v>
      </c>
      <c r="L142" s="96">
        <v>1208.05</v>
      </c>
      <c r="M142" s="112">
        <v>1.3995281652249494E-2</v>
      </c>
      <c r="N142" s="46">
        <v>60.603999999999999</v>
      </c>
      <c r="O142" s="64">
        <v>0.84817004925292827</v>
      </c>
      <c r="P142" s="64">
        <v>839.71689913496959</v>
      </c>
      <c r="Q142" s="321">
        <v>50.890202955175695</v>
      </c>
    </row>
    <row r="143" spans="1:17" s="4" customFormat="1" ht="12.75" customHeight="1">
      <c r="A143" s="359"/>
      <c r="B143" s="36" t="s">
        <v>312</v>
      </c>
      <c r="C143" s="53" t="s">
        <v>293</v>
      </c>
      <c r="D143" s="45">
        <v>10</v>
      </c>
      <c r="E143" s="45" t="s">
        <v>292</v>
      </c>
      <c r="F143" s="96">
        <v>10.278</v>
      </c>
      <c r="G143" s="96">
        <v>1.0049999999999999</v>
      </c>
      <c r="H143" s="96">
        <v>1.6</v>
      </c>
      <c r="I143" s="96">
        <v>7.673</v>
      </c>
      <c r="J143" s="96">
        <v>546.62</v>
      </c>
      <c r="K143" s="96">
        <v>7.673</v>
      </c>
      <c r="L143" s="96">
        <v>546.62</v>
      </c>
      <c r="M143" s="112">
        <v>1.4037173905089458E-2</v>
      </c>
      <c r="N143" s="46">
        <v>52.1</v>
      </c>
      <c r="O143" s="64">
        <v>0.73133676045516083</v>
      </c>
      <c r="P143" s="64">
        <v>842.23043430536745</v>
      </c>
      <c r="Q143" s="321">
        <v>43.880205627309643</v>
      </c>
    </row>
    <row r="144" spans="1:17" s="4" customFormat="1" ht="12.75" customHeight="1">
      <c r="A144" s="359"/>
      <c r="B144" s="113" t="s">
        <v>807</v>
      </c>
      <c r="C144" s="57" t="s">
        <v>784</v>
      </c>
      <c r="D144" s="58">
        <v>12</v>
      </c>
      <c r="E144" s="58">
        <v>1988</v>
      </c>
      <c r="F144" s="91">
        <v>11.45</v>
      </c>
      <c r="G144" s="91">
        <v>0.98389199999999999</v>
      </c>
      <c r="H144" s="91">
        <v>1.92</v>
      </c>
      <c r="I144" s="91">
        <v>8.5461080000000003</v>
      </c>
      <c r="J144" s="91">
        <v>608.15</v>
      </c>
      <c r="K144" s="91">
        <v>8.5461080000000003</v>
      </c>
      <c r="L144" s="91">
        <v>608.15</v>
      </c>
      <c r="M144" s="92">
        <v>1.4052631752034861E-2</v>
      </c>
      <c r="N144" s="59">
        <v>88.181000000000012</v>
      </c>
      <c r="O144" s="59">
        <v>1.2391751205261863</v>
      </c>
      <c r="P144" s="59">
        <v>843.15790512209162</v>
      </c>
      <c r="Q144" s="93">
        <v>74.350507231571171</v>
      </c>
    </row>
    <row r="145" spans="1:17" s="4" customFormat="1" ht="12.75" customHeight="1">
      <c r="A145" s="359"/>
      <c r="B145" s="113" t="s">
        <v>886</v>
      </c>
      <c r="C145" s="54" t="s">
        <v>872</v>
      </c>
      <c r="D145" s="55">
        <v>19</v>
      </c>
      <c r="E145" s="55">
        <v>1978</v>
      </c>
      <c r="F145" s="61">
        <v>19.555</v>
      </c>
      <c r="G145" s="61">
        <v>1.464771</v>
      </c>
      <c r="H145" s="61">
        <v>3.2</v>
      </c>
      <c r="I145" s="61">
        <v>14.890229999999999</v>
      </c>
      <c r="J145" s="61">
        <v>1059.1500000000001</v>
      </c>
      <c r="K145" s="61">
        <v>14.890229999999999</v>
      </c>
      <c r="L145" s="61">
        <v>1059.1500000000001</v>
      </c>
      <c r="M145" s="104">
        <v>1.4058660246424017E-2</v>
      </c>
      <c r="N145" s="56">
        <v>66.817000000000007</v>
      </c>
      <c r="O145" s="56">
        <v>0.93935750168531362</v>
      </c>
      <c r="P145" s="56">
        <v>843.51961478544104</v>
      </c>
      <c r="Q145" s="105">
        <v>56.36145010111882</v>
      </c>
    </row>
    <row r="146" spans="1:17" s="4" customFormat="1" ht="12.75" customHeight="1">
      <c r="A146" s="359"/>
      <c r="B146" s="36" t="s">
        <v>101</v>
      </c>
      <c r="C146" s="98" t="s">
        <v>66</v>
      </c>
      <c r="D146" s="36">
        <v>18</v>
      </c>
      <c r="E146" s="36">
        <v>2006</v>
      </c>
      <c r="F146" s="79">
        <v>31.52</v>
      </c>
      <c r="G146" s="79">
        <v>1.86</v>
      </c>
      <c r="H146" s="79">
        <v>1.6</v>
      </c>
      <c r="I146" s="79">
        <v>28.06</v>
      </c>
      <c r="J146" s="79">
        <v>1988.27</v>
      </c>
      <c r="K146" s="79">
        <v>21.364054479522398</v>
      </c>
      <c r="L146" s="79">
        <v>1513.81</v>
      </c>
      <c r="M146" s="80">
        <v>1.4112771404286139E-2</v>
      </c>
      <c r="N146" s="50">
        <v>60.277000000000001</v>
      </c>
      <c r="O146" s="50">
        <v>0.85067552193615559</v>
      </c>
      <c r="P146" s="50">
        <v>846.76628425716842</v>
      </c>
      <c r="Q146" s="323">
        <v>51.040531316169343</v>
      </c>
    </row>
    <row r="147" spans="1:17" s="4" customFormat="1" ht="12.75" customHeight="1">
      <c r="A147" s="359"/>
      <c r="B147" s="113" t="s">
        <v>855</v>
      </c>
      <c r="C147" s="47" t="s">
        <v>834</v>
      </c>
      <c r="D147" s="48">
        <v>18</v>
      </c>
      <c r="E147" s="48">
        <v>1989</v>
      </c>
      <c r="F147" s="103">
        <v>14.151</v>
      </c>
      <c r="G147" s="103">
        <v>0.86179799999999995</v>
      </c>
      <c r="H147" s="103">
        <v>0</v>
      </c>
      <c r="I147" s="103">
        <v>13.289202999999999</v>
      </c>
      <c r="J147" s="103">
        <v>937.87</v>
      </c>
      <c r="K147" s="103">
        <v>13.289202999999999</v>
      </c>
      <c r="L147" s="103">
        <v>937.87</v>
      </c>
      <c r="M147" s="117">
        <v>1.4169557614594772E-2</v>
      </c>
      <c r="N147" s="49">
        <v>83.167000000000002</v>
      </c>
      <c r="O147" s="49">
        <v>1.1784395981330034</v>
      </c>
      <c r="P147" s="49">
        <v>850.17345687568638</v>
      </c>
      <c r="Q147" s="324">
        <v>70.706375887980201</v>
      </c>
    </row>
    <row r="148" spans="1:17" s="4" customFormat="1" ht="12.75" customHeight="1">
      <c r="A148" s="359"/>
      <c r="B148" s="113" t="s">
        <v>214</v>
      </c>
      <c r="C148" s="53" t="s">
        <v>188</v>
      </c>
      <c r="D148" s="45">
        <v>12</v>
      </c>
      <c r="E148" s="45">
        <v>1960</v>
      </c>
      <c r="F148" s="96">
        <v>9.9</v>
      </c>
      <c r="G148" s="96">
        <v>0.7</v>
      </c>
      <c r="H148" s="96">
        <v>1.7</v>
      </c>
      <c r="I148" s="96">
        <v>7.5</v>
      </c>
      <c r="J148" s="96">
        <v>530.4</v>
      </c>
      <c r="K148" s="96">
        <v>6.9160000000000004</v>
      </c>
      <c r="L148" s="96">
        <v>487.41</v>
      </c>
      <c r="M148" s="112">
        <v>1.4189286227200918E-2</v>
      </c>
      <c r="N148" s="46">
        <v>55.9</v>
      </c>
      <c r="O148" s="64">
        <v>0.79318110010053133</v>
      </c>
      <c r="P148" s="64">
        <v>851.35717363205515</v>
      </c>
      <c r="Q148" s="321">
        <v>47.590866006031881</v>
      </c>
    </row>
    <row r="149" spans="1:17" s="4" customFormat="1" ht="12.75" customHeight="1">
      <c r="A149" s="359"/>
      <c r="B149" s="36" t="s">
        <v>101</v>
      </c>
      <c r="C149" s="98" t="s">
        <v>67</v>
      </c>
      <c r="D149" s="36">
        <v>118</v>
      </c>
      <c r="E149" s="36">
        <v>2007</v>
      </c>
      <c r="F149" s="79">
        <v>149.86000000000001</v>
      </c>
      <c r="G149" s="79">
        <v>19.18</v>
      </c>
      <c r="H149" s="79">
        <v>20.04</v>
      </c>
      <c r="I149" s="79">
        <v>110.64000000000001</v>
      </c>
      <c r="J149" s="79">
        <v>7787.5</v>
      </c>
      <c r="K149" s="79">
        <v>99.078031203852333</v>
      </c>
      <c r="L149" s="79">
        <v>6973.7</v>
      </c>
      <c r="M149" s="80">
        <v>1.4207383627608348E-2</v>
      </c>
      <c r="N149" s="50">
        <v>60.277000000000001</v>
      </c>
      <c r="O149" s="50">
        <v>0.85637846292134834</v>
      </c>
      <c r="P149" s="50">
        <v>852.44301765650084</v>
      </c>
      <c r="Q149" s="323">
        <v>51.382707775280906</v>
      </c>
    </row>
    <row r="150" spans="1:17" s="4" customFormat="1" ht="12.75" customHeight="1">
      <c r="A150" s="359"/>
      <c r="B150" s="36" t="s">
        <v>176</v>
      </c>
      <c r="C150" s="98" t="s">
        <v>136</v>
      </c>
      <c r="D150" s="36">
        <v>30</v>
      </c>
      <c r="E150" s="36">
        <v>2000</v>
      </c>
      <c r="F150" s="79">
        <v>26.95</v>
      </c>
      <c r="G150" s="79">
        <v>2.1719870000000001</v>
      </c>
      <c r="H150" s="79">
        <v>4.72</v>
      </c>
      <c r="I150" s="79">
        <v>20.058012999999999</v>
      </c>
      <c r="J150" s="79">
        <v>1411.56</v>
      </c>
      <c r="K150" s="79">
        <v>20.058012999999999</v>
      </c>
      <c r="L150" s="79">
        <v>1411.56</v>
      </c>
      <c r="M150" s="80">
        <v>1.420981963218E-2</v>
      </c>
      <c r="N150" s="50">
        <v>62.566000000000003</v>
      </c>
      <c r="O150" s="50">
        <v>0.88905157510697386</v>
      </c>
      <c r="P150" s="50">
        <v>852.58917793080002</v>
      </c>
      <c r="Q150" s="323">
        <v>53.343094506418431</v>
      </c>
    </row>
    <row r="151" spans="1:17" s="4" customFormat="1" ht="12.75" customHeight="1">
      <c r="A151" s="359"/>
      <c r="B151" s="113" t="s">
        <v>125</v>
      </c>
      <c r="C151" s="127" t="s">
        <v>508</v>
      </c>
      <c r="D151" s="37">
        <v>78</v>
      </c>
      <c r="E151" s="38">
        <v>2009</v>
      </c>
      <c r="F151" s="120">
        <v>83.89</v>
      </c>
      <c r="G151" s="120">
        <v>0</v>
      </c>
      <c r="H151" s="120">
        <v>9.9985999999999997</v>
      </c>
      <c r="I151" s="120">
        <v>73.891499999999994</v>
      </c>
      <c r="J151" s="121">
        <v>5193.04</v>
      </c>
      <c r="K151" s="120">
        <v>73.891499999999994</v>
      </c>
      <c r="L151" s="121">
        <v>5193.04</v>
      </c>
      <c r="M151" s="112">
        <v>1.4228948746784155E-2</v>
      </c>
      <c r="N151" s="122">
        <v>60.2</v>
      </c>
      <c r="O151" s="64">
        <v>0.85658271455640622</v>
      </c>
      <c r="P151" s="64">
        <v>853.73692480704938</v>
      </c>
      <c r="Q151" s="321">
        <v>51.39496287338438</v>
      </c>
    </row>
    <row r="152" spans="1:17" s="4" customFormat="1" ht="12.75" customHeight="1">
      <c r="A152" s="359"/>
      <c r="B152" s="113" t="s">
        <v>828</v>
      </c>
      <c r="C152" s="63" t="s">
        <v>808</v>
      </c>
      <c r="D152" s="58">
        <v>50</v>
      </c>
      <c r="E152" s="58">
        <v>1993</v>
      </c>
      <c r="F152" s="91">
        <v>46.173000000000002</v>
      </c>
      <c r="G152" s="91">
        <v>2.943308</v>
      </c>
      <c r="H152" s="91">
        <v>7.84</v>
      </c>
      <c r="I152" s="91">
        <v>35.389689000000004</v>
      </c>
      <c r="J152" s="91">
        <v>2469.6799999999998</v>
      </c>
      <c r="K152" s="91">
        <v>35.389689000000004</v>
      </c>
      <c r="L152" s="91">
        <v>2469.6799999999998</v>
      </c>
      <c r="M152" s="92">
        <v>1.4329665786660622E-2</v>
      </c>
      <c r="N152" s="59">
        <v>90.470000000000013</v>
      </c>
      <c r="O152" s="59">
        <v>1.2964048637191867</v>
      </c>
      <c r="P152" s="59">
        <v>859.77994719963738</v>
      </c>
      <c r="Q152" s="93">
        <v>77.784291823151207</v>
      </c>
    </row>
    <row r="153" spans="1:17" s="4" customFormat="1" ht="12.75" customHeight="1">
      <c r="A153" s="359"/>
      <c r="B153" s="36" t="s">
        <v>312</v>
      </c>
      <c r="C153" s="53" t="s">
        <v>649</v>
      </c>
      <c r="D153" s="45">
        <v>12</v>
      </c>
      <c r="E153" s="45" t="s">
        <v>292</v>
      </c>
      <c r="F153" s="96">
        <v>11.263999999999999</v>
      </c>
      <c r="G153" s="96">
        <v>1.02</v>
      </c>
      <c r="H153" s="96">
        <v>1.84</v>
      </c>
      <c r="I153" s="96">
        <v>8.4039999999999999</v>
      </c>
      <c r="J153" s="96">
        <v>585.54</v>
      </c>
      <c r="K153" s="96">
        <v>7.1109999999999998</v>
      </c>
      <c r="L153" s="96">
        <v>495.57</v>
      </c>
      <c r="M153" s="112">
        <v>1.4349133321226063E-2</v>
      </c>
      <c r="N153" s="46">
        <v>52.1</v>
      </c>
      <c r="O153" s="64">
        <v>0.74758984603587786</v>
      </c>
      <c r="P153" s="64">
        <v>860.94799927356382</v>
      </c>
      <c r="Q153" s="321">
        <v>44.855390762152673</v>
      </c>
    </row>
    <row r="154" spans="1:17" s="4" customFormat="1" ht="12.75" customHeight="1">
      <c r="A154" s="359"/>
      <c r="B154" s="36" t="s">
        <v>183</v>
      </c>
      <c r="C154" s="53" t="s">
        <v>542</v>
      </c>
      <c r="D154" s="45">
        <v>40</v>
      </c>
      <c r="E154" s="45">
        <v>1982</v>
      </c>
      <c r="F154" s="96">
        <v>41.897999999999996</v>
      </c>
      <c r="G154" s="96">
        <v>3.0308250000000001</v>
      </c>
      <c r="H154" s="96">
        <v>6.4</v>
      </c>
      <c r="I154" s="96">
        <v>32.467174999999997</v>
      </c>
      <c r="J154" s="96">
        <v>2259.52</v>
      </c>
      <c r="K154" s="96">
        <v>32.467174999999997</v>
      </c>
      <c r="L154" s="96">
        <v>2259.52</v>
      </c>
      <c r="M154" s="112">
        <v>1.4369058472595949E-2</v>
      </c>
      <c r="N154" s="46">
        <v>60.603999999999999</v>
      </c>
      <c r="O154" s="64">
        <v>0.87082241967320484</v>
      </c>
      <c r="P154" s="64">
        <v>862.14350835575692</v>
      </c>
      <c r="Q154" s="321">
        <v>52.249345180392297</v>
      </c>
    </row>
    <row r="155" spans="1:17" s="4" customFormat="1" ht="12.75" customHeight="1">
      <c r="A155" s="359"/>
      <c r="B155" s="113" t="s">
        <v>106</v>
      </c>
      <c r="C155" s="53" t="s">
        <v>421</v>
      </c>
      <c r="D155" s="45">
        <v>60</v>
      </c>
      <c r="E155" s="45">
        <v>2008</v>
      </c>
      <c r="F155" s="96">
        <v>73.131500000000003</v>
      </c>
      <c r="G155" s="96">
        <v>11.118</v>
      </c>
      <c r="H155" s="96">
        <v>0</v>
      </c>
      <c r="I155" s="96">
        <v>62.013500000000001</v>
      </c>
      <c r="J155" s="96">
        <v>4305.95</v>
      </c>
      <c r="K155" s="96">
        <v>62.013500000000001</v>
      </c>
      <c r="L155" s="96">
        <v>4305.95</v>
      </c>
      <c r="M155" s="112">
        <v>1.4401816091687085E-2</v>
      </c>
      <c r="N155" s="46">
        <v>56.4</v>
      </c>
      <c r="O155" s="64">
        <v>0.81226242757115152</v>
      </c>
      <c r="P155" s="64">
        <v>864.10896550122504</v>
      </c>
      <c r="Q155" s="321">
        <v>48.735745654269095</v>
      </c>
    </row>
    <row r="156" spans="1:17" s="4" customFormat="1" ht="12.75" customHeight="1">
      <c r="A156" s="359"/>
      <c r="B156" s="113" t="s">
        <v>886</v>
      </c>
      <c r="C156" s="54" t="s">
        <v>873</v>
      </c>
      <c r="D156" s="55">
        <v>21</v>
      </c>
      <c r="E156" s="55">
        <v>1988</v>
      </c>
      <c r="F156" s="61">
        <v>19.728999999999999</v>
      </c>
      <c r="G156" s="61">
        <v>1.0826279999999999</v>
      </c>
      <c r="H156" s="61">
        <v>3.2</v>
      </c>
      <c r="I156" s="61">
        <v>15.446371000000001</v>
      </c>
      <c r="J156" s="61">
        <v>1072.1099999999999</v>
      </c>
      <c r="K156" s="61">
        <v>15.446371000000001</v>
      </c>
      <c r="L156" s="61">
        <v>1072.1099999999999</v>
      </c>
      <c r="M156" s="104">
        <v>1.4407449795263549E-2</v>
      </c>
      <c r="N156" s="56">
        <v>66.817000000000007</v>
      </c>
      <c r="O156" s="56">
        <v>0.96266257297012459</v>
      </c>
      <c r="P156" s="56">
        <v>864.44698771581295</v>
      </c>
      <c r="Q156" s="105">
        <v>57.759754378207482</v>
      </c>
    </row>
    <row r="157" spans="1:17" s="4" customFormat="1" ht="12.75" customHeight="1">
      <c r="A157" s="359"/>
      <c r="B157" s="113" t="s">
        <v>214</v>
      </c>
      <c r="C157" s="53" t="s">
        <v>189</v>
      </c>
      <c r="D157" s="45">
        <v>12</v>
      </c>
      <c r="E157" s="45">
        <v>1963</v>
      </c>
      <c r="F157" s="96">
        <v>10.59</v>
      </c>
      <c r="G157" s="96">
        <v>1.2</v>
      </c>
      <c r="H157" s="96">
        <v>1.69</v>
      </c>
      <c r="I157" s="96">
        <v>7.7</v>
      </c>
      <c r="J157" s="96">
        <v>533.91999999999996</v>
      </c>
      <c r="K157" s="96">
        <v>7.7270000000000003</v>
      </c>
      <c r="L157" s="96">
        <v>533.91999999999996</v>
      </c>
      <c r="M157" s="112">
        <v>1.4472205573868746E-2</v>
      </c>
      <c r="N157" s="46">
        <v>55.9</v>
      </c>
      <c r="O157" s="64">
        <v>0.80899629157926289</v>
      </c>
      <c r="P157" s="64">
        <v>868.33233443212475</v>
      </c>
      <c r="Q157" s="321">
        <v>48.539777494755768</v>
      </c>
    </row>
    <row r="158" spans="1:17" s="4" customFormat="1" ht="12.75" customHeight="1">
      <c r="A158" s="359"/>
      <c r="B158" s="36" t="s">
        <v>312</v>
      </c>
      <c r="C158" s="53" t="s">
        <v>647</v>
      </c>
      <c r="D158" s="45">
        <v>48</v>
      </c>
      <c r="E158" s="45" t="s">
        <v>292</v>
      </c>
      <c r="F158" s="96">
        <v>41.462000000000003</v>
      </c>
      <c r="G158" s="96">
        <v>4.5289999999999999</v>
      </c>
      <c r="H158" s="96">
        <v>7.68</v>
      </c>
      <c r="I158" s="96">
        <v>29.253</v>
      </c>
      <c r="J158" s="96">
        <v>2013.8</v>
      </c>
      <c r="K158" s="96">
        <v>29.253</v>
      </c>
      <c r="L158" s="96">
        <v>2013.8</v>
      </c>
      <c r="M158" s="112">
        <v>1.4526268745654981E-2</v>
      </c>
      <c r="N158" s="46">
        <v>52.1</v>
      </c>
      <c r="O158" s="64">
        <v>0.75681860164862447</v>
      </c>
      <c r="P158" s="64">
        <v>871.57612473929885</v>
      </c>
      <c r="Q158" s="321">
        <v>45.409116098917465</v>
      </c>
    </row>
    <row r="159" spans="1:17" s="4" customFormat="1" ht="12.75" customHeight="1">
      <c r="A159" s="359"/>
      <c r="B159" s="113" t="s">
        <v>125</v>
      </c>
      <c r="C159" s="119" t="s">
        <v>509</v>
      </c>
      <c r="D159" s="37">
        <v>17</v>
      </c>
      <c r="E159" s="38">
        <v>2009</v>
      </c>
      <c r="F159" s="120">
        <v>28.92</v>
      </c>
      <c r="G159" s="120">
        <v>0</v>
      </c>
      <c r="H159" s="120">
        <v>7.0209999999999999</v>
      </c>
      <c r="I159" s="120">
        <v>21.268999999999998</v>
      </c>
      <c r="J159" s="121">
        <v>1463.65</v>
      </c>
      <c r="K159" s="120">
        <v>21.268999999999998</v>
      </c>
      <c r="L159" s="121">
        <v>1463.65</v>
      </c>
      <c r="M159" s="112">
        <v>1.4531479520377137E-2</v>
      </c>
      <c r="N159" s="122">
        <v>60.2</v>
      </c>
      <c r="O159" s="64">
        <v>0.87479506712670374</v>
      </c>
      <c r="P159" s="64">
        <v>871.88877122262818</v>
      </c>
      <c r="Q159" s="321">
        <v>52.487704027602213</v>
      </c>
    </row>
    <row r="160" spans="1:17" s="4" customFormat="1" ht="12.75" customHeight="1">
      <c r="A160" s="359"/>
      <c r="B160" s="113" t="s">
        <v>125</v>
      </c>
      <c r="C160" s="119" t="s">
        <v>506</v>
      </c>
      <c r="D160" s="37">
        <v>40</v>
      </c>
      <c r="E160" s="38" t="s">
        <v>46</v>
      </c>
      <c r="F160" s="120">
        <v>48.52</v>
      </c>
      <c r="G160" s="120">
        <v>4.12</v>
      </c>
      <c r="H160" s="120">
        <v>6.4</v>
      </c>
      <c r="I160" s="120">
        <v>38</v>
      </c>
      <c r="J160" s="121">
        <v>2612.13</v>
      </c>
      <c r="K160" s="120">
        <v>38</v>
      </c>
      <c r="L160" s="121">
        <v>2612.13</v>
      </c>
      <c r="M160" s="112">
        <v>1.4547514863349067E-2</v>
      </c>
      <c r="N160" s="122">
        <v>60.2</v>
      </c>
      <c r="O160" s="64">
        <v>0.87576039477361389</v>
      </c>
      <c r="P160" s="64">
        <v>872.85089180094394</v>
      </c>
      <c r="Q160" s="321">
        <v>52.545623686416832</v>
      </c>
    </row>
    <row r="161" spans="1:17" s="4" customFormat="1" ht="12.75" customHeight="1">
      <c r="A161" s="359"/>
      <c r="B161" s="36" t="s">
        <v>908</v>
      </c>
      <c r="C161" s="54" t="s">
        <v>888</v>
      </c>
      <c r="D161" s="60">
        <v>21</v>
      </c>
      <c r="E161" s="61">
        <v>2010</v>
      </c>
      <c r="F161" s="61">
        <v>18.077999999999999</v>
      </c>
      <c r="G161" s="61">
        <v>1.3260000000000001</v>
      </c>
      <c r="H161" s="61">
        <v>2</v>
      </c>
      <c r="I161" s="61">
        <v>14.752001</v>
      </c>
      <c r="J161" s="61">
        <v>1013.26</v>
      </c>
      <c r="K161" s="61">
        <v>14.752001</v>
      </c>
      <c r="L161" s="61">
        <v>1013.26</v>
      </c>
      <c r="M161" s="104">
        <v>1.4558949331859543E-2</v>
      </c>
      <c r="N161" s="56">
        <v>67.471000000000004</v>
      </c>
      <c r="O161" s="56">
        <v>0.98230687036989528</v>
      </c>
      <c r="P161" s="56">
        <v>873.53695991157258</v>
      </c>
      <c r="Q161" s="105">
        <v>58.938412222193712</v>
      </c>
    </row>
    <row r="162" spans="1:17" s="4" customFormat="1" ht="12.75" customHeight="1">
      <c r="A162" s="359"/>
      <c r="B162" s="36" t="s">
        <v>176</v>
      </c>
      <c r="C162" s="98" t="s">
        <v>141</v>
      </c>
      <c r="D162" s="36">
        <v>12</v>
      </c>
      <c r="E162" s="36">
        <v>1962</v>
      </c>
      <c r="F162" s="79">
        <v>10.7</v>
      </c>
      <c r="G162" s="79">
        <v>0.95118800000000003</v>
      </c>
      <c r="H162" s="79">
        <v>1.92</v>
      </c>
      <c r="I162" s="79">
        <v>7.8288099999999998</v>
      </c>
      <c r="J162" s="79">
        <v>533.70000000000005</v>
      </c>
      <c r="K162" s="79">
        <v>7.8288099999999998</v>
      </c>
      <c r="L162" s="79">
        <v>533.70000000000005</v>
      </c>
      <c r="M162" s="80">
        <v>1.4668933857972643E-2</v>
      </c>
      <c r="N162" s="50">
        <v>62.566000000000003</v>
      </c>
      <c r="O162" s="50">
        <v>0.91777651575791641</v>
      </c>
      <c r="P162" s="50">
        <v>880.13603147835863</v>
      </c>
      <c r="Q162" s="323">
        <v>55.066590945474985</v>
      </c>
    </row>
    <row r="163" spans="1:17" s="4" customFormat="1" ht="12.75" customHeight="1">
      <c r="A163" s="359"/>
      <c r="B163" s="113" t="s">
        <v>475</v>
      </c>
      <c r="C163" s="53" t="s">
        <v>452</v>
      </c>
      <c r="D163" s="45">
        <v>40</v>
      </c>
      <c r="E163" s="45">
        <v>1983</v>
      </c>
      <c r="F163" s="96">
        <v>41.582000000000001</v>
      </c>
      <c r="G163" s="96">
        <v>3.1379999999999999</v>
      </c>
      <c r="H163" s="96">
        <v>6.24</v>
      </c>
      <c r="I163" s="96">
        <v>32.204000000000001</v>
      </c>
      <c r="J163" s="96">
        <v>2268.94</v>
      </c>
      <c r="K163" s="96">
        <v>32.204000000000001</v>
      </c>
      <c r="L163" s="96">
        <v>2190.15</v>
      </c>
      <c r="M163" s="112">
        <v>1.4704015706686757E-2</v>
      </c>
      <c r="N163" s="46">
        <v>56.8</v>
      </c>
      <c r="O163" s="64">
        <v>0.91035502043239047</v>
      </c>
      <c r="P163" s="64">
        <v>882.24094240120542</v>
      </c>
      <c r="Q163" s="321">
        <v>50.111285528388464</v>
      </c>
    </row>
    <row r="164" spans="1:17" s="4" customFormat="1" ht="12.75" customHeight="1">
      <c r="A164" s="359"/>
      <c r="B164" s="36" t="s">
        <v>908</v>
      </c>
      <c r="C164" s="54" t="s">
        <v>889</v>
      </c>
      <c r="D164" s="60">
        <v>20</v>
      </c>
      <c r="E164" s="61">
        <v>1975</v>
      </c>
      <c r="F164" s="61">
        <v>21.925999999999998</v>
      </c>
      <c r="G164" s="61">
        <v>1.8360000000000001</v>
      </c>
      <c r="H164" s="61">
        <v>3.2</v>
      </c>
      <c r="I164" s="61">
        <v>16.89</v>
      </c>
      <c r="J164" s="61">
        <v>1147.92</v>
      </c>
      <c r="K164" s="61">
        <v>16.89</v>
      </c>
      <c r="L164" s="61">
        <v>1147.92</v>
      </c>
      <c r="M164" s="104">
        <v>1.4713568889818106E-2</v>
      </c>
      <c r="N164" s="56">
        <v>67.471000000000004</v>
      </c>
      <c r="O164" s="56">
        <v>0.99273920656491754</v>
      </c>
      <c r="P164" s="56">
        <v>882.81413338908635</v>
      </c>
      <c r="Q164" s="105">
        <v>59.564352393895042</v>
      </c>
    </row>
    <row r="165" spans="1:17" s="4" customFormat="1" ht="12.75" customHeight="1">
      <c r="A165" s="359"/>
      <c r="B165" s="36" t="s">
        <v>334</v>
      </c>
      <c r="C165" s="53" t="s">
        <v>340</v>
      </c>
      <c r="D165" s="45">
        <v>20</v>
      </c>
      <c r="E165" s="45">
        <v>1983</v>
      </c>
      <c r="F165" s="96">
        <v>20.908999999999999</v>
      </c>
      <c r="G165" s="96">
        <v>2.0099999999999998</v>
      </c>
      <c r="H165" s="96">
        <v>3.2</v>
      </c>
      <c r="I165" s="96">
        <v>15.698</v>
      </c>
      <c r="J165" s="96">
        <v>1063.0999999999999</v>
      </c>
      <c r="K165" s="96">
        <v>15.698</v>
      </c>
      <c r="L165" s="96">
        <v>1063.0999999999999</v>
      </c>
      <c r="M165" s="112">
        <f>K165/L165</f>
        <v>1.476624964725802E-2</v>
      </c>
      <c r="N165" s="46">
        <v>52.3</v>
      </c>
      <c r="O165" s="64">
        <f>M165*N165</f>
        <v>0.77227485655159445</v>
      </c>
      <c r="P165" s="64">
        <f>M165*60*1000</f>
        <v>885.97497883548112</v>
      </c>
      <c r="Q165" s="321">
        <f>P165*N165/1000</f>
        <v>46.336491393095663</v>
      </c>
    </row>
    <row r="166" spans="1:17" s="4" customFormat="1" ht="12.75" customHeight="1">
      <c r="A166" s="359"/>
      <c r="B166" s="36" t="s">
        <v>176</v>
      </c>
      <c r="C166" s="98" t="s">
        <v>139</v>
      </c>
      <c r="D166" s="36">
        <v>12</v>
      </c>
      <c r="E166" s="36">
        <v>1962</v>
      </c>
      <c r="F166" s="79">
        <v>11.31</v>
      </c>
      <c r="G166" s="79">
        <v>1.4870730000000001</v>
      </c>
      <c r="H166" s="79">
        <v>1.92</v>
      </c>
      <c r="I166" s="79">
        <v>7.9028809999999998</v>
      </c>
      <c r="J166" s="79">
        <v>533.5</v>
      </c>
      <c r="K166" s="79">
        <v>7.9028809999999998</v>
      </c>
      <c r="L166" s="79">
        <v>533.5</v>
      </c>
      <c r="M166" s="80">
        <v>1.4813272727272727E-2</v>
      </c>
      <c r="N166" s="50">
        <v>62.566000000000003</v>
      </c>
      <c r="O166" s="50">
        <v>0.92680722145454553</v>
      </c>
      <c r="P166" s="50">
        <v>888.79636363636359</v>
      </c>
      <c r="Q166" s="323">
        <v>55.608433287272732</v>
      </c>
    </row>
    <row r="167" spans="1:17" s="4" customFormat="1" ht="12.75" customHeight="1">
      <c r="A167" s="359"/>
      <c r="B167" s="113" t="s">
        <v>807</v>
      </c>
      <c r="C167" s="57" t="s">
        <v>786</v>
      </c>
      <c r="D167" s="58">
        <v>12</v>
      </c>
      <c r="E167" s="58">
        <v>1980</v>
      </c>
      <c r="F167" s="91">
        <v>11.721</v>
      </c>
      <c r="G167" s="91">
        <v>1.3271219999999999</v>
      </c>
      <c r="H167" s="91">
        <v>1.7228749999999999</v>
      </c>
      <c r="I167" s="91">
        <v>8.6709999999999994</v>
      </c>
      <c r="J167" s="91">
        <v>584.73</v>
      </c>
      <c r="K167" s="91">
        <v>8.6709999999999994</v>
      </c>
      <c r="L167" s="91">
        <v>584.73</v>
      </c>
      <c r="M167" s="92">
        <v>1.4829066406717628E-2</v>
      </c>
      <c r="N167" s="59">
        <v>88.181000000000012</v>
      </c>
      <c r="O167" s="59">
        <v>1.3076419048107675</v>
      </c>
      <c r="P167" s="59">
        <v>889.74398440305765</v>
      </c>
      <c r="Q167" s="93">
        <v>78.458514288646043</v>
      </c>
    </row>
    <row r="168" spans="1:17" s="4" customFormat="1" ht="12.75" customHeight="1">
      <c r="A168" s="359"/>
      <c r="B168" s="113" t="s">
        <v>783</v>
      </c>
      <c r="C168" s="42" t="s">
        <v>769</v>
      </c>
      <c r="D168" s="40">
        <v>25</v>
      </c>
      <c r="E168" s="40">
        <v>1978</v>
      </c>
      <c r="F168" s="90">
        <v>22.721</v>
      </c>
      <c r="G168" s="90">
        <v>2.3938380000000001</v>
      </c>
      <c r="H168" s="90">
        <v>1</v>
      </c>
      <c r="I168" s="90">
        <v>19.327162000000001</v>
      </c>
      <c r="J168" s="90">
        <v>1284.25</v>
      </c>
      <c r="K168" s="90">
        <v>19.327162000000001</v>
      </c>
      <c r="L168" s="90">
        <v>1284.25</v>
      </c>
      <c r="M168" s="118">
        <v>1.5049376678995524E-2</v>
      </c>
      <c r="N168" s="41">
        <v>81.096000000000018</v>
      </c>
      <c r="O168" s="41">
        <v>1.2204442511598212</v>
      </c>
      <c r="P168" s="41">
        <v>902.96260073973144</v>
      </c>
      <c r="Q168" s="325">
        <v>73.226655069589285</v>
      </c>
    </row>
    <row r="169" spans="1:17" s="4" customFormat="1" ht="12.75" customHeight="1">
      <c r="A169" s="359"/>
      <c r="B169" s="113" t="s">
        <v>106</v>
      </c>
      <c r="C169" s="53" t="s">
        <v>422</v>
      </c>
      <c r="D169" s="45">
        <v>40</v>
      </c>
      <c r="E169" s="45">
        <v>2005</v>
      </c>
      <c r="F169" s="96">
        <v>51.971600000000002</v>
      </c>
      <c r="G169" s="96">
        <v>8.1956000000000007</v>
      </c>
      <c r="H169" s="96">
        <v>0</v>
      </c>
      <c r="I169" s="96">
        <v>43.776000000000003</v>
      </c>
      <c r="J169" s="96">
        <v>2907.52</v>
      </c>
      <c r="K169" s="96">
        <v>43.776000000000003</v>
      </c>
      <c r="L169" s="96">
        <v>2907.52</v>
      </c>
      <c r="M169" s="112">
        <v>1.5056130310367601E-2</v>
      </c>
      <c r="N169" s="46">
        <v>56.4</v>
      </c>
      <c r="O169" s="64">
        <v>0.84916574950473267</v>
      </c>
      <c r="P169" s="64">
        <v>903.36781862205601</v>
      </c>
      <c r="Q169" s="321">
        <v>50.949944970283958</v>
      </c>
    </row>
    <row r="170" spans="1:17" s="4" customFormat="1" ht="12.75" customHeight="1">
      <c r="A170" s="359"/>
      <c r="B170" s="36" t="s">
        <v>101</v>
      </c>
      <c r="C170" s="98" t="s">
        <v>73</v>
      </c>
      <c r="D170" s="36">
        <v>39</v>
      </c>
      <c r="E170" s="36">
        <v>2007</v>
      </c>
      <c r="F170" s="79">
        <v>44.79</v>
      </c>
      <c r="G170" s="79">
        <v>5.87</v>
      </c>
      <c r="H170" s="79">
        <v>3.12</v>
      </c>
      <c r="I170" s="79">
        <v>35.800000000000004</v>
      </c>
      <c r="J170" s="79">
        <v>2368.7800000000002</v>
      </c>
      <c r="K170" s="79">
        <v>35.800000000000004</v>
      </c>
      <c r="L170" s="79">
        <v>2368.7800000000002</v>
      </c>
      <c r="M170" s="80">
        <v>1.5113265056273695E-2</v>
      </c>
      <c r="N170" s="50">
        <v>60.277000000000001</v>
      </c>
      <c r="O170" s="50">
        <v>0.91098227779700947</v>
      </c>
      <c r="P170" s="50">
        <v>906.79590337642173</v>
      </c>
      <c r="Q170" s="323">
        <v>54.658936667820576</v>
      </c>
    </row>
    <row r="171" spans="1:17" s="4" customFormat="1" ht="12.75" customHeight="1">
      <c r="A171" s="359"/>
      <c r="B171" s="113" t="s">
        <v>886</v>
      </c>
      <c r="C171" s="54" t="s">
        <v>874</v>
      </c>
      <c r="D171" s="55">
        <v>20</v>
      </c>
      <c r="E171" s="55">
        <v>1978</v>
      </c>
      <c r="F171" s="61">
        <v>20.561</v>
      </c>
      <c r="G171" s="61">
        <v>1.346247</v>
      </c>
      <c r="H171" s="61">
        <v>3.2</v>
      </c>
      <c r="I171" s="61">
        <v>16.014754</v>
      </c>
      <c r="J171" s="61">
        <v>1050.01</v>
      </c>
      <c r="K171" s="61">
        <v>16.014754</v>
      </c>
      <c r="L171" s="61">
        <v>1050.01</v>
      </c>
      <c r="M171" s="104">
        <v>1.5252001409510385E-2</v>
      </c>
      <c r="N171" s="56">
        <v>66.817000000000007</v>
      </c>
      <c r="O171" s="56">
        <v>1.0190929781792555</v>
      </c>
      <c r="P171" s="56">
        <v>915.12008457062313</v>
      </c>
      <c r="Q171" s="105">
        <v>61.145578690755336</v>
      </c>
    </row>
    <row r="172" spans="1:17" s="4" customFormat="1" ht="12.75" customHeight="1">
      <c r="A172" s="359"/>
      <c r="B172" s="113" t="s">
        <v>125</v>
      </c>
      <c r="C172" s="127" t="s">
        <v>501</v>
      </c>
      <c r="D172" s="37">
        <v>92</v>
      </c>
      <c r="E172" s="38">
        <v>2007</v>
      </c>
      <c r="F172" s="120">
        <v>97.36</v>
      </c>
      <c r="G172" s="120">
        <v>0</v>
      </c>
      <c r="H172" s="120">
        <v>12.518800000000001</v>
      </c>
      <c r="I172" s="120">
        <v>84.841399999999993</v>
      </c>
      <c r="J172" s="121">
        <v>6320.16</v>
      </c>
      <c r="K172" s="120">
        <v>97.36</v>
      </c>
      <c r="L172" s="121">
        <v>6320.16</v>
      </c>
      <c r="M172" s="112">
        <v>1.5404673299410141E-2</v>
      </c>
      <c r="N172" s="122">
        <v>60.2</v>
      </c>
      <c r="O172" s="64">
        <v>0.92736133262449061</v>
      </c>
      <c r="P172" s="64">
        <v>924.28039796460848</v>
      </c>
      <c r="Q172" s="321">
        <v>55.641679957469428</v>
      </c>
    </row>
    <row r="173" spans="1:17" s="4" customFormat="1" ht="12.75" customHeight="1">
      <c r="A173" s="359"/>
      <c r="B173" s="113" t="s">
        <v>855</v>
      </c>
      <c r="C173" s="47" t="s">
        <v>835</v>
      </c>
      <c r="D173" s="48">
        <v>12</v>
      </c>
      <c r="E173" s="48">
        <v>1968</v>
      </c>
      <c r="F173" s="103">
        <v>8.6829999999999998</v>
      </c>
      <c r="G173" s="103">
        <v>0.29192400000000002</v>
      </c>
      <c r="H173" s="103">
        <v>0.12</v>
      </c>
      <c r="I173" s="103">
        <v>8.2710740000000005</v>
      </c>
      <c r="J173" s="103">
        <v>536.53</v>
      </c>
      <c r="K173" s="103">
        <v>8.2710740000000005</v>
      </c>
      <c r="L173" s="103">
        <v>536.53</v>
      </c>
      <c r="M173" s="117">
        <v>1.5415864909697503E-2</v>
      </c>
      <c r="N173" s="49">
        <v>83.167000000000002</v>
      </c>
      <c r="O173" s="49">
        <v>1.2820912369448123</v>
      </c>
      <c r="P173" s="49">
        <v>924.95189458185007</v>
      </c>
      <c r="Q173" s="324">
        <v>76.925474216688727</v>
      </c>
    </row>
    <row r="174" spans="1:17" s="4" customFormat="1" ht="12.75" customHeight="1">
      <c r="A174" s="359"/>
      <c r="B174" s="36" t="s">
        <v>101</v>
      </c>
      <c r="C174" s="98" t="s">
        <v>70</v>
      </c>
      <c r="D174" s="36">
        <v>22</v>
      </c>
      <c r="E174" s="36">
        <v>2006</v>
      </c>
      <c r="F174" s="79">
        <v>30.92</v>
      </c>
      <c r="G174" s="79">
        <v>4.58</v>
      </c>
      <c r="H174" s="79">
        <v>0.14000000000000001</v>
      </c>
      <c r="I174" s="79">
        <v>26.200000000000003</v>
      </c>
      <c r="J174" s="79">
        <v>1698.17</v>
      </c>
      <c r="K174" s="79">
        <v>26.200000000000003</v>
      </c>
      <c r="L174" s="79">
        <v>1698.17</v>
      </c>
      <c r="M174" s="80">
        <v>1.5428372895528716E-2</v>
      </c>
      <c r="N174" s="50">
        <v>60.277000000000001</v>
      </c>
      <c r="O174" s="50">
        <v>0.9299760330237844</v>
      </c>
      <c r="P174" s="50">
        <v>925.7023737317229</v>
      </c>
      <c r="Q174" s="323">
        <v>55.798561981427063</v>
      </c>
    </row>
    <row r="175" spans="1:17" s="4" customFormat="1" ht="12.75" customHeight="1">
      <c r="A175" s="359"/>
      <c r="B175" s="36" t="s">
        <v>183</v>
      </c>
      <c r="C175" s="53" t="s">
        <v>543</v>
      </c>
      <c r="D175" s="45">
        <v>32</v>
      </c>
      <c r="E175" s="45">
        <v>1961</v>
      </c>
      <c r="F175" s="96">
        <v>25.430999</v>
      </c>
      <c r="G175" s="96">
        <v>1.7921400000000001</v>
      </c>
      <c r="H175" s="96">
        <v>4.9859999999999998</v>
      </c>
      <c r="I175" s="96">
        <v>18.652858999999999</v>
      </c>
      <c r="J175" s="96">
        <v>1204.29</v>
      </c>
      <c r="K175" s="96">
        <v>18.652858999999999</v>
      </c>
      <c r="L175" s="96">
        <v>1204.29</v>
      </c>
      <c r="M175" s="112">
        <v>1.5488677145870182E-2</v>
      </c>
      <c r="N175" s="46">
        <v>60.603999999999999</v>
      </c>
      <c r="O175" s="64">
        <v>0.93867578974831645</v>
      </c>
      <c r="P175" s="64">
        <v>929.32062875221084</v>
      </c>
      <c r="Q175" s="321">
        <v>56.320547384898987</v>
      </c>
    </row>
    <row r="176" spans="1:17" s="4" customFormat="1" ht="12.75" customHeight="1">
      <c r="A176" s="359"/>
      <c r="B176" s="113" t="s">
        <v>106</v>
      </c>
      <c r="C176" s="53" t="s">
        <v>423</v>
      </c>
      <c r="D176" s="45">
        <v>9</v>
      </c>
      <c r="E176" s="45">
        <v>1966</v>
      </c>
      <c r="F176" s="96">
        <v>10.98</v>
      </c>
      <c r="G176" s="96">
        <v>2.4990000000000001</v>
      </c>
      <c r="H176" s="96">
        <v>0</v>
      </c>
      <c r="I176" s="96">
        <v>8.4809999999999999</v>
      </c>
      <c r="J176" s="96">
        <v>545.33000000000004</v>
      </c>
      <c r="K176" s="96">
        <v>8.4809999999999999</v>
      </c>
      <c r="L176" s="96">
        <v>545.33000000000004</v>
      </c>
      <c r="M176" s="112">
        <v>1.5552051051656794E-2</v>
      </c>
      <c r="N176" s="46">
        <v>56.4</v>
      </c>
      <c r="O176" s="64">
        <v>0.87713567931344316</v>
      </c>
      <c r="P176" s="64">
        <v>933.12306309940766</v>
      </c>
      <c r="Q176" s="321">
        <v>52.628140758806595</v>
      </c>
    </row>
    <row r="177" spans="1:17" s="4" customFormat="1" ht="12.75" customHeight="1">
      <c r="A177" s="359"/>
      <c r="B177" s="113" t="s">
        <v>749</v>
      </c>
      <c r="C177" s="42" t="s">
        <v>734</v>
      </c>
      <c r="D177" s="40">
        <v>21</v>
      </c>
      <c r="E177" s="40">
        <v>2000</v>
      </c>
      <c r="F177" s="90">
        <v>22.696000000000002</v>
      </c>
      <c r="G177" s="90">
        <v>2.800049</v>
      </c>
      <c r="H177" s="90">
        <v>2.64</v>
      </c>
      <c r="I177" s="90">
        <v>17.255953000000002</v>
      </c>
      <c r="J177" s="90">
        <v>1105.27</v>
      </c>
      <c r="K177" s="90">
        <v>17.255953000000002</v>
      </c>
      <c r="L177" s="90">
        <v>1105.27</v>
      </c>
      <c r="M177" s="118">
        <v>1.5612432256371747E-2</v>
      </c>
      <c r="N177" s="41">
        <v>84.257000000000005</v>
      </c>
      <c r="O177" s="41">
        <v>1.3154567046251144</v>
      </c>
      <c r="P177" s="41">
        <v>936.74593538230488</v>
      </c>
      <c r="Q177" s="325">
        <v>78.927402277506872</v>
      </c>
    </row>
    <row r="178" spans="1:17" s="4" customFormat="1" ht="12.75" customHeight="1">
      <c r="A178" s="359"/>
      <c r="B178" s="113" t="s">
        <v>272</v>
      </c>
      <c r="C178" s="53" t="s">
        <v>623</v>
      </c>
      <c r="D178" s="45">
        <v>10</v>
      </c>
      <c r="E178" s="45" t="s">
        <v>46</v>
      </c>
      <c r="F178" s="96">
        <v>6.21</v>
      </c>
      <c r="G178" s="96">
        <v>0</v>
      </c>
      <c r="H178" s="96">
        <v>0</v>
      </c>
      <c r="I178" s="96">
        <v>6.2</v>
      </c>
      <c r="J178" s="96">
        <v>397.1</v>
      </c>
      <c r="K178" s="96">
        <v>6.2</v>
      </c>
      <c r="L178" s="96">
        <v>397.1</v>
      </c>
      <c r="M178" s="112">
        <v>1.561319566859733E-2</v>
      </c>
      <c r="N178" s="46">
        <v>83.5</v>
      </c>
      <c r="O178" s="64">
        <v>1.3037018383278771</v>
      </c>
      <c r="P178" s="64">
        <v>936.79174011583973</v>
      </c>
      <c r="Q178" s="321">
        <v>78.222110299672607</v>
      </c>
    </row>
    <row r="179" spans="1:17" s="4" customFormat="1" ht="12.75" customHeight="1">
      <c r="A179" s="359"/>
      <c r="B179" s="113" t="s">
        <v>783</v>
      </c>
      <c r="C179" s="42" t="s">
        <v>770</v>
      </c>
      <c r="D179" s="40">
        <v>44</v>
      </c>
      <c r="E179" s="40">
        <v>2004</v>
      </c>
      <c r="F179" s="90">
        <v>29.696300000000001</v>
      </c>
      <c r="G179" s="90">
        <v>1.9890000000000001</v>
      </c>
      <c r="H179" s="90">
        <v>3.52</v>
      </c>
      <c r="I179" s="90">
        <v>24.187301000000001</v>
      </c>
      <c r="J179" s="90">
        <v>1548.41</v>
      </c>
      <c r="K179" s="90">
        <v>24.187301000000001</v>
      </c>
      <c r="L179" s="90">
        <v>1548.41</v>
      </c>
      <c r="M179" s="118">
        <v>1.5620734172473699E-2</v>
      </c>
      <c r="N179" s="41">
        <v>81.096000000000018</v>
      </c>
      <c r="O179" s="41">
        <v>1.2667790584509273</v>
      </c>
      <c r="P179" s="41">
        <v>937.24405034842198</v>
      </c>
      <c r="Q179" s="325">
        <v>76.006743507055631</v>
      </c>
    </row>
    <row r="180" spans="1:17" s="4" customFormat="1" ht="12.75" customHeight="1">
      <c r="A180" s="359"/>
      <c r="B180" s="113" t="s">
        <v>214</v>
      </c>
      <c r="C180" s="53" t="s">
        <v>191</v>
      </c>
      <c r="D180" s="45">
        <v>12</v>
      </c>
      <c r="E180" s="45">
        <v>1987</v>
      </c>
      <c r="F180" s="96">
        <v>11.2</v>
      </c>
      <c r="G180" s="96"/>
      <c r="H180" s="96"/>
      <c r="I180" s="96">
        <v>11.2</v>
      </c>
      <c r="J180" s="96">
        <v>711.66</v>
      </c>
      <c r="K180" s="96">
        <v>11.2</v>
      </c>
      <c r="L180" s="96">
        <v>711.66</v>
      </c>
      <c r="M180" s="112">
        <v>1.5737852345221032E-2</v>
      </c>
      <c r="N180" s="46">
        <v>55.9</v>
      </c>
      <c r="O180" s="64">
        <v>0.87974594609785572</v>
      </c>
      <c r="P180" s="64">
        <v>944.27114071326196</v>
      </c>
      <c r="Q180" s="321">
        <v>52.784756765871343</v>
      </c>
    </row>
    <row r="181" spans="1:17" s="4" customFormat="1" ht="12.75" customHeight="1">
      <c r="A181" s="359"/>
      <c r="B181" s="36" t="s">
        <v>908</v>
      </c>
      <c r="C181" s="128" t="s">
        <v>890</v>
      </c>
      <c r="D181" s="60">
        <v>20</v>
      </c>
      <c r="E181" s="61">
        <v>1975</v>
      </c>
      <c r="F181" s="61">
        <v>22.646000000000001</v>
      </c>
      <c r="G181" s="61">
        <v>1.6830000000000001</v>
      </c>
      <c r="H181" s="61">
        <v>3.2</v>
      </c>
      <c r="I181" s="61">
        <v>17.763000000000002</v>
      </c>
      <c r="J181" s="61">
        <v>1127.03</v>
      </c>
      <c r="K181" s="61">
        <v>17.763000000000002</v>
      </c>
      <c r="L181" s="61">
        <v>1127.03</v>
      </c>
      <c r="M181" s="104">
        <v>1.5760893676299657E-2</v>
      </c>
      <c r="N181" s="56">
        <v>67.471000000000004</v>
      </c>
      <c r="O181" s="56">
        <v>1.0634032572336143</v>
      </c>
      <c r="P181" s="56">
        <v>945.65362057797938</v>
      </c>
      <c r="Q181" s="105">
        <v>63.804195434016854</v>
      </c>
    </row>
    <row r="182" spans="1:17" s="4" customFormat="1" ht="12.75" customHeight="1">
      <c r="A182" s="359"/>
      <c r="B182" s="113" t="s">
        <v>214</v>
      </c>
      <c r="C182" s="53" t="s">
        <v>187</v>
      </c>
      <c r="D182" s="45">
        <v>24</v>
      </c>
      <c r="E182" s="45">
        <v>1963</v>
      </c>
      <c r="F182" s="96">
        <v>21.98</v>
      </c>
      <c r="G182" s="96">
        <v>1.1000000000000001</v>
      </c>
      <c r="H182" s="96">
        <v>3.68</v>
      </c>
      <c r="I182" s="96">
        <v>17.2</v>
      </c>
      <c r="J182" s="96">
        <v>1072.29</v>
      </c>
      <c r="K182" s="96">
        <v>14.372999999999999</v>
      </c>
      <c r="L182" s="96">
        <v>893.79</v>
      </c>
      <c r="M182" s="112">
        <v>1.6080958614439634E-2</v>
      </c>
      <c r="N182" s="46">
        <v>55.9</v>
      </c>
      <c r="O182" s="64">
        <v>0.89892558654717547</v>
      </c>
      <c r="P182" s="64">
        <v>964.85751686637798</v>
      </c>
      <c r="Q182" s="321">
        <v>53.935535192830521</v>
      </c>
    </row>
    <row r="183" spans="1:17" s="4" customFormat="1" ht="12.75" customHeight="1">
      <c r="A183" s="359"/>
      <c r="B183" s="36" t="s">
        <v>176</v>
      </c>
      <c r="C183" s="98" t="s">
        <v>144</v>
      </c>
      <c r="D183" s="36">
        <v>12</v>
      </c>
      <c r="E183" s="36">
        <v>1983</v>
      </c>
      <c r="F183" s="79">
        <v>12.260999999999999</v>
      </c>
      <c r="G183" s="79"/>
      <c r="H183" s="79"/>
      <c r="I183" s="79">
        <v>12.260999999999999</v>
      </c>
      <c r="J183" s="79">
        <v>762.17</v>
      </c>
      <c r="K183" s="79">
        <v>12.260999999999999</v>
      </c>
      <c r="L183" s="79">
        <v>762.17</v>
      </c>
      <c r="M183" s="80">
        <v>1.6086962226274978E-2</v>
      </c>
      <c r="N183" s="50">
        <v>62.566000000000003</v>
      </c>
      <c r="O183" s="50">
        <v>1.0064968786491202</v>
      </c>
      <c r="P183" s="50">
        <v>965.21773357649863</v>
      </c>
      <c r="Q183" s="323">
        <v>60.389812718947212</v>
      </c>
    </row>
    <row r="184" spans="1:17" s="4" customFormat="1" ht="12.75" customHeight="1">
      <c r="A184" s="359"/>
      <c r="B184" s="113" t="s">
        <v>475</v>
      </c>
      <c r="C184" s="98" t="s">
        <v>457</v>
      </c>
      <c r="D184" s="36">
        <v>20</v>
      </c>
      <c r="E184" s="36">
        <v>1970</v>
      </c>
      <c r="F184" s="79">
        <v>22.096</v>
      </c>
      <c r="G184" s="79">
        <v>1.756</v>
      </c>
      <c r="H184" s="79">
        <v>3.2</v>
      </c>
      <c r="I184" s="79">
        <v>17.14</v>
      </c>
      <c r="J184" s="79">
        <v>1062.4000000000001</v>
      </c>
      <c r="K184" s="79">
        <v>17.14</v>
      </c>
      <c r="L184" s="79">
        <v>1062.4000000000001</v>
      </c>
      <c r="M184" s="80">
        <v>1.6133283132530121E-2</v>
      </c>
      <c r="N184" s="50">
        <v>56.8</v>
      </c>
      <c r="O184" s="50">
        <v>0.99884382530120475</v>
      </c>
      <c r="P184" s="50">
        <v>967.99698795180723</v>
      </c>
      <c r="Q184" s="323">
        <v>54.982228915662652</v>
      </c>
    </row>
    <row r="185" spans="1:17" s="4" customFormat="1" ht="12.75" customHeight="1">
      <c r="A185" s="359"/>
      <c r="B185" s="113" t="s">
        <v>807</v>
      </c>
      <c r="C185" s="57" t="s">
        <v>785</v>
      </c>
      <c r="D185" s="58">
        <v>12</v>
      </c>
      <c r="E185" s="58">
        <v>1980</v>
      </c>
      <c r="F185" s="91">
        <v>10.14</v>
      </c>
      <c r="G185" s="91">
        <v>0.91677600000000004</v>
      </c>
      <c r="H185" s="91">
        <v>1.6</v>
      </c>
      <c r="I185" s="91">
        <v>7.6232230000000003</v>
      </c>
      <c r="J185" s="91">
        <v>468.68</v>
      </c>
      <c r="K185" s="91">
        <v>7.6232230000000003</v>
      </c>
      <c r="L185" s="91">
        <v>468.68</v>
      </c>
      <c r="M185" s="92">
        <v>1.6265304685499703E-2</v>
      </c>
      <c r="N185" s="59">
        <v>88.181000000000012</v>
      </c>
      <c r="O185" s="59">
        <v>1.4342908324720496</v>
      </c>
      <c r="P185" s="59">
        <v>975.91828112998223</v>
      </c>
      <c r="Q185" s="93">
        <v>86.057449948322969</v>
      </c>
    </row>
    <row r="186" spans="1:17" s="4" customFormat="1" ht="12.75" customHeight="1">
      <c r="A186" s="359"/>
      <c r="B186" s="36" t="s">
        <v>334</v>
      </c>
      <c r="C186" s="53" t="s">
        <v>341</v>
      </c>
      <c r="D186" s="45">
        <v>20</v>
      </c>
      <c r="E186" s="45">
        <v>1982</v>
      </c>
      <c r="F186" s="96">
        <v>21.731000000000002</v>
      </c>
      <c r="G186" s="96">
        <v>1.8420000000000001</v>
      </c>
      <c r="H186" s="96">
        <v>3.2</v>
      </c>
      <c r="I186" s="96">
        <v>16.687999999999999</v>
      </c>
      <c r="J186" s="96">
        <v>1023.95</v>
      </c>
      <c r="K186" s="96">
        <v>16.687999999999999</v>
      </c>
      <c r="L186" s="96">
        <v>1023.95</v>
      </c>
      <c r="M186" s="112">
        <f>K186/L186</f>
        <v>1.6297670784706283E-2</v>
      </c>
      <c r="N186" s="46">
        <v>52.3</v>
      </c>
      <c r="O186" s="64">
        <f>M186*N186</f>
        <v>0.85236818204013853</v>
      </c>
      <c r="P186" s="64">
        <f>M186*60*1000</f>
        <v>977.86024708237699</v>
      </c>
      <c r="Q186" s="321">
        <f>P186*N186/1000</f>
        <v>51.142090922408315</v>
      </c>
    </row>
    <row r="187" spans="1:17" s="4" customFormat="1" ht="12.75" customHeight="1">
      <c r="A187" s="359"/>
      <c r="B187" s="113" t="s">
        <v>783</v>
      </c>
      <c r="C187" s="42" t="s">
        <v>771</v>
      </c>
      <c r="D187" s="40">
        <v>54</v>
      </c>
      <c r="E187" s="40">
        <v>1992</v>
      </c>
      <c r="F187" s="90">
        <v>57.703000000000003</v>
      </c>
      <c r="G187" s="90">
        <v>6.0454889999999999</v>
      </c>
      <c r="H187" s="90">
        <v>8.64</v>
      </c>
      <c r="I187" s="90">
        <v>43.017507000000002</v>
      </c>
      <c r="J187" s="90">
        <v>2632.94</v>
      </c>
      <c r="K187" s="90">
        <v>43.017507000000002</v>
      </c>
      <c r="L187" s="90">
        <v>2632.94</v>
      </c>
      <c r="M187" s="118">
        <v>1.6338202541645461E-2</v>
      </c>
      <c r="N187" s="41">
        <v>81.096000000000018</v>
      </c>
      <c r="O187" s="41">
        <v>1.3249628733172805</v>
      </c>
      <c r="P187" s="41">
        <v>980.29215249872755</v>
      </c>
      <c r="Q187" s="325">
        <v>79.497772399036819</v>
      </c>
    </row>
    <row r="188" spans="1:17" s="4" customFormat="1" ht="12.75" customHeight="1">
      <c r="A188" s="359"/>
      <c r="B188" s="36" t="s">
        <v>101</v>
      </c>
      <c r="C188" s="98" t="s">
        <v>72</v>
      </c>
      <c r="D188" s="36">
        <v>72</v>
      </c>
      <c r="E188" s="36">
        <v>2005</v>
      </c>
      <c r="F188" s="79">
        <v>105.81</v>
      </c>
      <c r="G188" s="79">
        <v>14.94</v>
      </c>
      <c r="H188" s="79">
        <v>3.43</v>
      </c>
      <c r="I188" s="79">
        <v>87.44</v>
      </c>
      <c r="J188" s="79">
        <v>5346.5</v>
      </c>
      <c r="K188" s="79">
        <v>87.440000000000012</v>
      </c>
      <c r="L188" s="79">
        <v>5346.5</v>
      </c>
      <c r="M188" s="80">
        <v>1.6354624520714487E-2</v>
      </c>
      <c r="N188" s="50">
        <v>60.277000000000001</v>
      </c>
      <c r="O188" s="50">
        <v>0.98580770223510716</v>
      </c>
      <c r="P188" s="50">
        <v>981.27747124286918</v>
      </c>
      <c r="Q188" s="323">
        <v>59.148462134106424</v>
      </c>
    </row>
    <row r="189" spans="1:17" s="4" customFormat="1" ht="12.75" customHeight="1">
      <c r="A189" s="359"/>
      <c r="B189" s="113" t="s">
        <v>724</v>
      </c>
      <c r="C189" s="42" t="s">
        <v>696</v>
      </c>
      <c r="D189" s="40">
        <v>22</v>
      </c>
      <c r="E189" s="40" t="s">
        <v>46</v>
      </c>
      <c r="F189" s="90">
        <v>25.832000000000001</v>
      </c>
      <c r="G189" s="90">
        <v>2.8907750000000001</v>
      </c>
      <c r="H189" s="90">
        <v>3.52</v>
      </c>
      <c r="I189" s="90">
        <v>19.421222</v>
      </c>
      <c r="J189" s="90">
        <v>1186.6500000000001</v>
      </c>
      <c r="K189" s="90">
        <v>19.421222</v>
      </c>
      <c r="L189" s="90">
        <v>1186.6500000000001</v>
      </c>
      <c r="M189" s="118">
        <v>1.6366428180171068E-2</v>
      </c>
      <c r="N189" s="41">
        <v>64.637</v>
      </c>
      <c r="O189" s="41">
        <v>1.0578768182817173</v>
      </c>
      <c r="P189" s="41">
        <v>981.98569081026415</v>
      </c>
      <c r="Q189" s="325">
        <v>63.472609096903042</v>
      </c>
    </row>
    <row r="190" spans="1:17" s="4" customFormat="1" ht="12.75" customHeight="1">
      <c r="A190" s="359"/>
      <c r="B190" s="36" t="s">
        <v>101</v>
      </c>
      <c r="C190" s="98" t="s">
        <v>71</v>
      </c>
      <c r="D190" s="36">
        <v>51</v>
      </c>
      <c r="E190" s="36">
        <v>2005</v>
      </c>
      <c r="F190" s="79">
        <v>55.92</v>
      </c>
      <c r="G190" s="79">
        <v>5.35</v>
      </c>
      <c r="H190" s="79">
        <v>0</v>
      </c>
      <c r="I190" s="79">
        <v>50.57</v>
      </c>
      <c r="J190" s="79">
        <v>3073.94</v>
      </c>
      <c r="K190" s="79">
        <v>49.38090730463184</v>
      </c>
      <c r="L190" s="79">
        <v>3001.66</v>
      </c>
      <c r="M190" s="80">
        <v>1.6451199437855002E-2</v>
      </c>
      <c r="N190" s="50">
        <v>60.277000000000001</v>
      </c>
      <c r="O190" s="50">
        <v>0.99162894851558592</v>
      </c>
      <c r="P190" s="50">
        <v>987.07196627130008</v>
      </c>
      <c r="Q190" s="323">
        <v>59.49773691093516</v>
      </c>
    </row>
    <row r="191" spans="1:17" s="4" customFormat="1" ht="12.75" customHeight="1">
      <c r="A191" s="359"/>
      <c r="B191" s="113" t="s">
        <v>41</v>
      </c>
      <c r="C191" s="53" t="s">
        <v>328</v>
      </c>
      <c r="D191" s="45">
        <v>10</v>
      </c>
      <c r="E191" s="45">
        <v>1983</v>
      </c>
      <c r="F191" s="96">
        <v>14.2</v>
      </c>
      <c r="G191" s="96">
        <v>0.9</v>
      </c>
      <c r="H191" s="96">
        <v>1.6</v>
      </c>
      <c r="I191" s="96">
        <v>11.7</v>
      </c>
      <c r="J191" s="96">
        <v>688</v>
      </c>
      <c r="K191" s="96">
        <v>11.7</v>
      </c>
      <c r="L191" s="96">
        <v>688</v>
      </c>
      <c r="M191" s="112">
        <f>K191/L191</f>
        <v>1.700581395348837E-2</v>
      </c>
      <c r="N191" s="46">
        <v>51.88</v>
      </c>
      <c r="O191" s="64">
        <f>M191*N191</f>
        <v>0.88226162790697671</v>
      </c>
      <c r="P191" s="64">
        <f>M191*60*1000</f>
        <v>1020.3488372093021</v>
      </c>
      <c r="Q191" s="321">
        <f>P191*N191/1000</f>
        <v>52.935697674418599</v>
      </c>
    </row>
    <row r="192" spans="1:17" s="4" customFormat="1" ht="12.75" customHeight="1">
      <c r="A192" s="359"/>
      <c r="B192" s="36" t="s">
        <v>334</v>
      </c>
      <c r="C192" s="53" t="s">
        <v>342</v>
      </c>
      <c r="D192" s="45">
        <v>20</v>
      </c>
      <c r="E192" s="45">
        <v>1982</v>
      </c>
      <c r="F192" s="96">
        <v>23.292000000000002</v>
      </c>
      <c r="G192" s="96">
        <v>2.0099999999999998</v>
      </c>
      <c r="H192" s="96">
        <v>3.2</v>
      </c>
      <c r="I192" s="96">
        <v>18.081</v>
      </c>
      <c r="J192" s="96">
        <v>1051.81</v>
      </c>
      <c r="K192" s="96">
        <v>18.081</v>
      </c>
      <c r="L192" s="96">
        <v>1051.81</v>
      </c>
      <c r="M192" s="112">
        <f>K192/L192</f>
        <v>1.7190367081507115E-2</v>
      </c>
      <c r="N192" s="46">
        <v>52.3</v>
      </c>
      <c r="O192" s="64">
        <f>M192*N192</f>
        <v>0.89905619836282202</v>
      </c>
      <c r="P192" s="64">
        <f>M192*60*1000</f>
        <v>1031.4220248904269</v>
      </c>
      <c r="Q192" s="321">
        <f>P192*N192/1000</f>
        <v>53.943371901769325</v>
      </c>
    </row>
    <row r="193" spans="1:17" s="4" customFormat="1" ht="12.75" customHeight="1">
      <c r="A193" s="359"/>
      <c r="B193" s="113" t="s">
        <v>724</v>
      </c>
      <c r="C193" s="42" t="s">
        <v>674</v>
      </c>
      <c r="D193" s="40">
        <v>90</v>
      </c>
      <c r="E193" s="40">
        <v>1967</v>
      </c>
      <c r="F193" s="90">
        <v>77.17</v>
      </c>
      <c r="G193" s="90">
        <v>0</v>
      </c>
      <c r="H193" s="90">
        <v>0</v>
      </c>
      <c r="I193" s="90">
        <v>77.17</v>
      </c>
      <c r="J193" s="90">
        <v>4485</v>
      </c>
      <c r="K193" s="90">
        <v>77.17</v>
      </c>
      <c r="L193" s="90">
        <v>4485</v>
      </c>
      <c r="M193" s="118">
        <v>1.7206243032329989E-2</v>
      </c>
      <c r="N193" s="41">
        <v>64.201000000000008</v>
      </c>
      <c r="O193" s="41">
        <v>1.1046580089186178</v>
      </c>
      <c r="P193" s="41">
        <v>1032.3745819397993</v>
      </c>
      <c r="Q193" s="325">
        <v>66.27948053511706</v>
      </c>
    </row>
    <row r="194" spans="1:17" s="4" customFormat="1" ht="12.75" customHeight="1">
      <c r="A194" s="359"/>
      <c r="B194" s="36" t="s">
        <v>908</v>
      </c>
      <c r="C194" s="128" t="s">
        <v>891</v>
      </c>
      <c r="D194" s="60">
        <v>24</v>
      </c>
      <c r="E194" s="61">
        <v>1965</v>
      </c>
      <c r="F194" s="61">
        <v>21.744700000000002</v>
      </c>
      <c r="G194" s="61">
        <v>2.2440000000000002</v>
      </c>
      <c r="H194" s="61">
        <v>0.24</v>
      </c>
      <c r="I194" s="61">
        <v>19.260701000000001</v>
      </c>
      <c r="J194" s="61">
        <v>1110.8699999999999</v>
      </c>
      <c r="K194" s="61">
        <v>19.260701000000001</v>
      </c>
      <c r="L194" s="61">
        <v>1110.8699999999999</v>
      </c>
      <c r="M194" s="104">
        <v>1.7338393331352907E-2</v>
      </c>
      <c r="N194" s="56">
        <v>67.471000000000004</v>
      </c>
      <c r="O194" s="56">
        <v>1.169838736459712</v>
      </c>
      <c r="P194" s="56">
        <v>1040.3035998811745</v>
      </c>
      <c r="Q194" s="105">
        <v>70.190324187582718</v>
      </c>
    </row>
    <row r="195" spans="1:17" s="4" customFormat="1" ht="12.75" customHeight="1">
      <c r="A195" s="359"/>
      <c r="B195" s="113" t="s">
        <v>214</v>
      </c>
      <c r="C195" s="53" t="s">
        <v>190</v>
      </c>
      <c r="D195" s="45">
        <v>11</v>
      </c>
      <c r="E195" s="45">
        <v>1962</v>
      </c>
      <c r="F195" s="96">
        <v>11.66</v>
      </c>
      <c r="G195" s="96">
        <v>0.5</v>
      </c>
      <c r="H195" s="96">
        <v>1.76</v>
      </c>
      <c r="I195" s="96">
        <v>9.4</v>
      </c>
      <c r="J195" s="96">
        <v>537.08000000000004</v>
      </c>
      <c r="K195" s="96">
        <v>7.9260000000000002</v>
      </c>
      <c r="L195" s="96">
        <v>451.69</v>
      </c>
      <c r="M195" s="112">
        <v>1.7547432973942307E-2</v>
      </c>
      <c r="N195" s="46">
        <v>55.9</v>
      </c>
      <c r="O195" s="64">
        <v>0.98090150324337488</v>
      </c>
      <c r="P195" s="64">
        <v>1052.8459784365384</v>
      </c>
      <c r="Q195" s="321">
        <v>58.854090194602499</v>
      </c>
    </row>
    <row r="196" spans="1:17" s="4" customFormat="1" ht="12.75" customHeight="1">
      <c r="A196" s="359"/>
      <c r="B196" s="36" t="s">
        <v>908</v>
      </c>
      <c r="C196" s="128" t="s">
        <v>892</v>
      </c>
      <c r="D196" s="60">
        <v>33</v>
      </c>
      <c r="E196" s="61">
        <v>1985</v>
      </c>
      <c r="F196" s="61">
        <v>46.796999999999997</v>
      </c>
      <c r="G196" s="61">
        <v>4.9904520000000003</v>
      </c>
      <c r="H196" s="61">
        <v>5.28</v>
      </c>
      <c r="I196" s="61">
        <v>36.526544999999999</v>
      </c>
      <c r="J196" s="61">
        <v>2059.6</v>
      </c>
      <c r="K196" s="61">
        <v>36.526544999999999</v>
      </c>
      <c r="L196" s="61">
        <v>2059.6</v>
      </c>
      <c r="M196" s="104">
        <v>1.7734776170130123E-2</v>
      </c>
      <c r="N196" s="56">
        <v>67.471000000000004</v>
      </c>
      <c r="O196" s="56">
        <v>1.1965830829748496</v>
      </c>
      <c r="P196" s="56">
        <v>1064.0865702078072</v>
      </c>
      <c r="Q196" s="105">
        <v>71.794984978490959</v>
      </c>
    </row>
    <row r="197" spans="1:17" s="4" customFormat="1" ht="12.75" customHeight="1">
      <c r="A197" s="359"/>
      <c r="B197" s="113" t="s">
        <v>41</v>
      </c>
      <c r="C197" s="53" t="s">
        <v>329</v>
      </c>
      <c r="D197" s="45">
        <v>21</v>
      </c>
      <c r="E197" s="45">
        <v>1984</v>
      </c>
      <c r="F197" s="96">
        <v>27.8</v>
      </c>
      <c r="G197" s="96">
        <v>2.0099999999999998</v>
      </c>
      <c r="H197" s="96">
        <v>3.4</v>
      </c>
      <c r="I197" s="96">
        <v>22.4</v>
      </c>
      <c r="J197" s="96">
        <v>1252</v>
      </c>
      <c r="K197" s="96">
        <v>22.4</v>
      </c>
      <c r="L197" s="96">
        <v>1252</v>
      </c>
      <c r="M197" s="112">
        <f>K197/L197</f>
        <v>1.7891373801916931E-2</v>
      </c>
      <c r="N197" s="46">
        <v>51.88</v>
      </c>
      <c r="O197" s="64">
        <f>M197*N197</f>
        <v>0.92820447284345042</v>
      </c>
      <c r="P197" s="64">
        <f>M197*60*1000</f>
        <v>1073.4824281150159</v>
      </c>
      <c r="Q197" s="321">
        <f>P197*N197/1000</f>
        <v>55.692268370607025</v>
      </c>
    </row>
    <row r="198" spans="1:17" s="4" customFormat="1" ht="12.75" customHeight="1">
      <c r="A198" s="359"/>
      <c r="B198" s="36" t="s">
        <v>334</v>
      </c>
      <c r="C198" s="53" t="s">
        <v>336</v>
      </c>
      <c r="D198" s="45">
        <v>48</v>
      </c>
      <c r="E198" s="45">
        <v>1961</v>
      </c>
      <c r="F198" s="96">
        <v>53.401000000000003</v>
      </c>
      <c r="G198" s="96">
        <v>4.1879999999999997</v>
      </c>
      <c r="H198" s="96">
        <v>7.68</v>
      </c>
      <c r="I198" s="96">
        <v>41.533000000000001</v>
      </c>
      <c r="J198" s="96">
        <v>2296.96</v>
      </c>
      <c r="K198" s="96">
        <v>41.533000000000001</v>
      </c>
      <c r="L198" s="96">
        <v>2296.96</v>
      </c>
      <c r="M198" s="112">
        <f>K198/L198</f>
        <v>1.8081725410977988E-2</v>
      </c>
      <c r="N198" s="46">
        <v>52.3</v>
      </c>
      <c r="O198" s="64">
        <f>M198*N198</f>
        <v>0.94567423899414871</v>
      </c>
      <c r="P198" s="64">
        <f>M198*60*1000</f>
        <v>1084.9035246586793</v>
      </c>
      <c r="Q198" s="321">
        <f>P198*N198/1000</f>
        <v>56.740454339648927</v>
      </c>
    </row>
    <row r="199" spans="1:17" s="4" customFormat="1" ht="12.75" customHeight="1">
      <c r="A199" s="359"/>
      <c r="B199" s="113" t="s">
        <v>724</v>
      </c>
      <c r="C199" s="42" t="s">
        <v>675</v>
      </c>
      <c r="D199" s="40">
        <v>30</v>
      </c>
      <c r="E199" s="40">
        <v>1967</v>
      </c>
      <c r="F199" s="90">
        <v>28.295999999999999</v>
      </c>
      <c r="G199" s="90">
        <v>0</v>
      </c>
      <c r="H199" s="90">
        <v>0</v>
      </c>
      <c r="I199" s="90">
        <v>28.295999999999999</v>
      </c>
      <c r="J199" s="90">
        <v>1550</v>
      </c>
      <c r="K199" s="90">
        <v>28.295999999999999</v>
      </c>
      <c r="L199" s="90">
        <v>1550</v>
      </c>
      <c r="M199" s="118">
        <v>1.8255483870967742E-2</v>
      </c>
      <c r="N199" s="41">
        <v>64.201000000000008</v>
      </c>
      <c r="O199" s="41">
        <v>1.1720203200000001</v>
      </c>
      <c r="P199" s="41">
        <v>1095.3290322580644</v>
      </c>
      <c r="Q199" s="325">
        <v>70.321219200000002</v>
      </c>
    </row>
    <row r="200" spans="1:17" s="4" customFormat="1" ht="12.75" customHeight="1">
      <c r="A200" s="359"/>
      <c r="B200" s="113" t="s">
        <v>214</v>
      </c>
      <c r="C200" s="53" t="s">
        <v>184</v>
      </c>
      <c r="D200" s="45">
        <v>40</v>
      </c>
      <c r="E200" s="45">
        <v>1998</v>
      </c>
      <c r="F200" s="96">
        <v>51</v>
      </c>
      <c r="G200" s="96">
        <v>2.6</v>
      </c>
      <c r="H200" s="96">
        <v>6.4</v>
      </c>
      <c r="I200" s="96">
        <v>42</v>
      </c>
      <c r="J200" s="96">
        <v>2183.6999999999998</v>
      </c>
      <c r="K200" s="96">
        <v>41.073</v>
      </c>
      <c r="L200" s="96">
        <v>2133.8000000000002</v>
      </c>
      <c r="M200" s="112">
        <v>1.9248758084169086E-2</v>
      </c>
      <c r="N200" s="46">
        <v>55.9</v>
      </c>
      <c r="O200" s="64">
        <v>1.0760055769050518</v>
      </c>
      <c r="P200" s="64">
        <v>1154.9254850501452</v>
      </c>
      <c r="Q200" s="321">
        <v>64.560334614303116</v>
      </c>
    </row>
    <row r="201" spans="1:17" s="4" customFormat="1" ht="12.75" customHeight="1" thickBot="1">
      <c r="A201" s="360"/>
      <c r="B201" s="81" t="s">
        <v>334</v>
      </c>
      <c r="C201" s="327" t="s">
        <v>338</v>
      </c>
      <c r="D201" s="94">
        <v>48</v>
      </c>
      <c r="E201" s="94">
        <v>1961</v>
      </c>
      <c r="F201" s="97">
        <v>59.774000000000001</v>
      </c>
      <c r="G201" s="97">
        <v>5.9740000000000002</v>
      </c>
      <c r="H201" s="97">
        <v>7.68</v>
      </c>
      <c r="I201" s="97">
        <v>46.119</v>
      </c>
      <c r="J201" s="97">
        <v>2297.0100000000002</v>
      </c>
      <c r="K201" s="97">
        <v>46.119</v>
      </c>
      <c r="L201" s="97">
        <v>2297.0100000000002</v>
      </c>
      <c r="M201" s="328">
        <f>K201/L201</f>
        <v>2.0077840322854493E-2</v>
      </c>
      <c r="N201" s="95">
        <v>52.3</v>
      </c>
      <c r="O201" s="329">
        <f>M201*N201</f>
        <v>1.05007104888529</v>
      </c>
      <c r="P201" s="329">
        <f>M201*60*1000</f>
        <v>1204.6704193712696</v>
      </c>
      <c r="Q201" s="330">
        <f>P201*N201/1000</f>
        <v>63.004262933117396</v>
      </c>
    </row>
    <row r="202" spans="1:17" s="4" customFormat="1" ht="12.75" customHeight="1">
      <c r="A202" s="361" t="s">
        <v>24</v>
      </c>
      <c r="B202" s="294" t="s">
        <v>101</v>
      </c>
      <c r="C202" s="295" t="s">
        <v>412</v>
      </c>
      <c r="D202" s="294">
        <v>72</v>
      </c>
      <c r="E202" s="294">
        <v>1975</v>
      </c>
      <c r="F202" s="296">
        <v>55.87</v>
      </c>
      <c r="G202" s="296">
        <v>7.21</v>
      </c>
      <c r="H202" s="296">
        <v>5.76</v>
      </c>
      <c r="I202" s="296">
        <v>42.9</v>
      </c>
      <c r="J202" s="296">
        <v>3784.51</v>
      </c>
      <c r="K202" s="296">
        <v>42.9</v>
      </c>
      <c r="L202" s="296">
        <v>3784.51</v>
      </c>
      <c r="M202" s="297">
        <v>1.1335681501700352E-2</v>
      </c>
      <c r="N202" s="298">
        <v>60.277000000000001</v>
      </c>
      <c r="O202" s="298">
        <v>0.68328087387799208</v>
      </c>
      <c r="P202" s="298">
        <v>680.1408901020211</v>
      </c>
      <c r="Q202" s="299">
        <v>40.996852432679525</v>
      </c>
    </row>
    <row r="203" spans="1:17" s="4" customFormat="1" ht="12.75" customHeight="1">
      <c r="A203" s="362"/>
      <c r="B203" s="129" t="s">
        <v>123</v>
      </c>
      <c r="C203" s="134" t="s">
        <v>878</v>
      </c>
      <c r="D203" s="135">
        <v>31</v>
      </c>
      <c r="E203" s="135">
        <v>1991</v>
      </c>
      <c r="F203" s="136">
        <v>24.318000000000001</v>
      </c>
      <c r="G203" s="136">
        <v>2.4427469999999998</v>
      </c>
      <c r="H203" s="136">
        <v>4.8</v>
      </c>
      <c r="I203" s="136">
        <v>17.07525</v>
      </c>
      <c r="J203" s="136">
        <v>1504.89</v>
      </c>
      <c r="K203" s="136">
        <v>17.07525</v>
      </c>
      <c r="L203" s="136">
        <v>1504.89</v>
      </c>
      <c r="M203" s="137">
        <v>1.1346510376173673E-2</v>
      </c>
      <c r="N203" s="138">
        <v>66.817000000000007</v>
      </c>
      <c r="O203" s="138">
        <v>0.75813978380479641</v>
      </c>
      <c r="P203" s="138">
        <v>680.79062257042028</v>
      </c>
      <c r="Q203" s="300">
        <v>45.488387028287775</v>
      </c>
    </row>
    <row r="204" spans="1:17" s="4" customFormat="1" ht="12.75" customHeight="1">
      <c r="A204" s="362"/>
      <c r="B204" s="129" t="s">
        <v>176</v>
      </c>
      <c r="C204" s="139" t="s">
        <v>482</v>
      </c>
      <c r="D204" s="140">
        <v>75</v>
      </c>
      <c r="E204" s="140" t="s">
        <v>46</v>
      </c>
      <c r="F204" s="141">
        <v>66.833303000000001</v>
      </c>
      <c r="G204" s="141">
        <v>6.0179999999999998</v>
      </c>
      <c r="H204" s="141">
        <v>12</v>
      </c>
      <c r="I204" s="141">
        <v>48.815303000000007</v>
      </c>
      <c r="J204" s="141">
        <v>4068.38</v>
      </c>
      <c r="K204" s="141">
        <v>48.815303000000007</v>
      </c>
      <c r="L204" s="141">
        <v>4068.38</v>
      </c>
      <c r="M204" s="142">
        <v>1.1998707839484021E-2</v>
      </c>
      <c r="N204" s="143">
        <v>49.4</v>
      </c>
      <c r="O204" s="144">
        <v>0.59273616727051059</v>
      </c>
      <c r="P204" s="144">
        <v>719.92247036904121</v>
      </c>
      <c r="Q204" s="301">
        <v>35.564170036230635</v>
      </c>
    </row>
    <row r="205" spans="1:17" s="4" customFormat="1" ht="12.75" customHeight="1">
      <c r="A205" s="362"/>
      <c r="B205" s="145" t="s">
        <v>249</v>
      </c>
      <c r="C205" s="130" t="s">
        <v>149</v>
      </c>
      <c r="D205" s="129">
        <v>24</v>
      </c>
      <c r="E205" s="129">
        <v>1991</v>
      </c>
      <c r="F205" s="131">
        <v>19.96</v>
      </c>
      <c r="G205" s="146">
        <v>2.1211410000000002</v>
      </c>
      <c r="H205" s="131">
        <v>3.84</v>
      </c>
      <c r="I205" s="131">
        <v>13.998860000000001</v>
      </c>
      <c r="J205" s="131">
        <v>1163.97</v>
      </c>
      <c r="K205" s="131">
        <v>13.998860000000001</v>
      </c>
      <c r="L205" s="131">
        <v>1163.97</v>
      </c>
      <c r="M205" s="132">
        <v>1.202682199713051E-2</v>
      </c>
      <c r="N205" s="133">
        <v>62.566000000000003</v>
      </c>
      <c r="O205" s="133">
        <v>0.75247014507246757</v>
      </c>
      <c r="P205" s="133">
        <v>721.60931982783063</v>
      </c>
      <c r="Q205" s="302">
        <v>45.14820870434805</v>
      </c>
    </row>
    <row r="206" spans="1:17" s="4" customFormat="1" ht="12.75" customHeight="1">
      <c r="A206" s="362"/>
      <c r="B206" s="129" t="s">
        <v>101</v>
      </c>
      <c r="C206" s="139" t="s">
        <v>572</v>
      </c>
      <c r="D206" s="140">
        <v>20</v>
      </c>
      <c r="E206" s="140">
        <v>1993</v>
      </c>
      <c r="F206" s="141">
        <v>24.295999999999999</v>
      </c>
      <c r="G206" s="141">
        <v>2.569</v>
      </c>
      <c r="H206" s="141">
        <v>3.2</v>
      </c>
      <c r="I206" s="141">
        <v>18.527000000000001</v>
      </c>
      <c r="J206" s="141">
        <v>1515.58</v>
      </c>
      <c r="K206" s="141">
        <v>18.527000000000001</v>
      </c>
      <c r="L206" s="141">
        <v>1515.58</v>
      </c>
      <c r="M206" s="142">
        <v>1.2224362950157696E-2</v>
      </c>
      <c r="N206" s="143">
        <v>50.9</v>
      </c>
      <c r="O206" s="144">
        <v>0.62222007416302672</v>
      </c>
      <c r="P206" s="144">
        <v>733.4617770094618</v>
      </c>
      <c r="Q206" s="301">
        <v>37.333204449781604</v>
      </c>
    </row>
    <row r="207" spans="1:17" s="4" customFormat="1" ht="12.75" customHeight="1">
      <c r="A207" s="362"/>
      <c r="B207" s="129" t="s">
        <v>123</v>
      </c>
      <c r="C207" s="130" t="s">
        <v>75</v>
      </c>
      <c r="D207" s="129">
        <v>60</v>
      </c>
      <c r="E207" s="129">
        <v>1965</v>
      </c>
      <c r="F207" s="131">
        <v>51.5</v>
      </c>
      <c r="G207" s="131">
        <v>8.7100000000000009</v>
      </c>
      <c r="H207" s="131">
        <v>9.52</v>
      </c>
      <c r="I207" s="131">
        <v>33.269999999999996</v>
      </c>
      <c r="J207" s="131">
        <v>2708.87</v>
      </c>
      <c r="K207" s="131">
        <v>33.269999999999996</v>
      </c>
      <c r="L207" s="131">
        <v>2708.87</v>
      </c>
      <c r="M207" s="132">
        <v>1.2281873991738251E-2</v>
      </c>
      <c r="N207" s="133">
        <v>60.277000000000001</v>
      </c>
      <c r="O207" s="133">
        <v>0.74031451860000652</v>
      </c>
      <c r="P207" s="133">
        <v>736.91243950429509</v>
      </c>
      <c r="Q207" s="302">
        <v>44.418871116000396</v>
      </c>
    </row>
    <row r="208" spans="1:17" s="4" customFormat="1" ht="12.75" customHeight="1">
      <c r="A208" s="362"/>
      <c r="B208" s="145" t="s">
        <v>249</v>
      </c>
      <c r="C208" s="139" t="s">
        <v>483</v>
      </c>
      <c r="D208" s="140">
        <v>23</v>
      </c>
      <c r="E208" s="140" t="s">
        <v>478</v>
      </c>
      <c r="F208" s="141">
        <v>18.725999999999999</v>
      </c>
      <c r="G208" s="141">
        <v>1.377</v>
      </c>
      <c r="H208" s="141">
        <v>3.6</v>
      </c>
      <c r="I208" s="141">
        <v>13.749000000000001</v>
      </c>
      <c r="J208" s="141">
        <v>1109.31</v>
      </c>
      <c r="K208" s="141">
        <v>13.749000000000001</v>
      </c>
      <c r="L208" s="141">
        <v>1109.31</v>
      </c>
      <c r="M208" s="142">
        <v>1.2394190983584392E-2</v>
      </c>
      <c r="N208" s="143">
        <v>49.4</v>
      </c>
      <c r="O208" s="144">
        <v>0.6122730345890689</v>
      </c>
      <c r="P208" s="144">
        <v>743.65145901506355</v>
      </c>
      <c r="Q208" s="301">
        <v>36.736382075344139</v>
      </c>
    </row>
    <row r="209" spans="1:17" s="4" customFormat="1" ht="12.75" customHeight="1">
      <c r="A209" s="362"/>
      <c r="B209" s="129" t="s">
        <v>123</v>
      </c>
      <c r="C209" s="139" t="s">
        <v>573</v>
      </c>
      <c r="D209" s="140">
        <v>34</v>
      </c>
      <c r="E209" s="140">
        <v>1983</v>
      </c>
      <c r="F209" s="141">
        <v>35.659999999999997</v>
      </c>
      <c r="G209" s="141">
        <v>3.339</v>
      </c>
      <c r="H209" s="141">
        <v>5.12</v>
      </c>
      <c r="I209" s="141">
        <v>27.200999999999997</v>
      </c>
      <c r="J209" s="141">
        <v>2162.61</v>
      </c>
      <c r="K209" s="141">
        <v>22.823</v>
      </c>
      <c r="L209" s="141">
        <v>1814.57</v>
      </c>
      <c r="M209" s="142">
        <v>1.257763547286685E-2</v>
      </c>
      <c r="N209" s="143">
        <v>50.9</v>
      </c>
      <c r="O209" s="144">
        <v>0.64020164556892267</v>
      </c>
      <c r="P209" s="144">
        <v>754.65812837201099</v>
      </c>
      <c r="Q209" s="301">
        <v>38.412098734135363</v>
      </c>
    </row>
    <row r="210" spans="1:17" s="4" customFormat="1" ht="12.75" customHeight="1">
      <c r="A210" s="362"/>
      <c r="B210" s="145" t="s">
        <v>249</v>
      </c>
      <c r="C210" s="139" t="s">
        <v>484</v>
      </c>
      <c r="D210" s="140">
        <v>22</v>
      </c>
      <c r="E210" s="140" t="s">
        <v>46</v>
      </c>
      <c r="F210" s="141">
        <v>20.277000000000001</v>
      </c>
      <c r="G210" s="141">
        <v>1.581</v>
      </c>
      <c r="H210" s="141">
        <v>3.52</v>
      </c>
      <c r="I210" s="141">
        <v>15.176</v>
      </c>
      <c r="J210" s="141">
        <v>1197.18</v>
      </c>
      <c r="K210" s="141">
        <v>15.176</v>
      </c>
      <c r="L210" s="141">
        <v>1197.18</v>
      </c>
      <c r="M210" s="142">
        <v>1.2676456339063466E-2</v>
      </c>
      <c r="N210" s="143">
        <v>49.4</v>
      </c>
      <c r="O210" s="144">
        <v>0.62621694314973519</v>
      </c>
      <c r="P210" s="144">
        <v>760.58738034380792</v>
      </c>
      <c r="Q210" s="301">
        <v>37.57301658898411</v>
      </c>
    </row>
    <row r="211" spans="1:17" s="4" customFormat="1" ht="12.75" customHeight="1">
      <c r="A211" s="362"/>
      <c r="B211" s="129" t="s">
        <v>123</v>
      </c>
      <c r="C211" s="139" t="s">
        <v>574</v>
      </c>
      <c r="D211" s="140">
        <v>36</v>
      </c>
      <c r="E211" s="140">
        <v>1991</v>
      </c>
      <c r="F211" s="141">
        <v>40.152999999999999</v>
      </c>
      <c r="G211" s="141">
        <v>4.5549999999999997</v>
      </c>
      <c r="H211" s="141">
        <v>5.76</v>
      </c>
      <c r="I211" s="141">
        <v>29.838000000000001</v>
      </c>
      <c r="J211" s="141">
        <v>2334.02</v>
      </c>
      <c r="K211" s="141">
        <v>29.838000000000001</v>
      </c>
      <c r="L211" s="141">
        <v>2334.02</v>
      </c>
      <c r="M211" s="142">
        <v>1.2783952151224069E-2</v>
      </c>
      <c r="N211" s="143">
        <v>50.9</v>
      </c>
      <c r="O211" s="144">
        <v>0.65070316449730514</v>
      </c>
      <c r="P211" s="144">
        <v>767.03712907344413</v>
      </c>
      <c r="Q211" s="301">
        <v>39.04218986983831</v>
      </c>
    </row>
    <row r="212" spans="1:17" s="4" customFormat="1" ht="12.75" customHeight="1">
      <c r="A212" s="362"/>
      <c r="B212" s="129" t="s">
        <v>101</v>
      </c>
      <c r="C212" s="139" t="s">
        <v>485</v>
      </c>
      <c r="D212" s="140">
        <v>24</v>
      </c>
      <c r="E212" s="140" t="s">
        <v>478</v>
      </c>
      <c r="F212" s="141">
        <v>19.861673</v>
      </c>
      <c r="G212" s="141">
        <v>1.5872730000000002</v>
      </c>
      <c r="H212" s="141">
        <v>3.84</v>
      </c>
      <c r="I212" s="141">
        <v>14.4344</v>
      </c>
      <c r="J212" s="141">
        <v>1127.22</v>
      </c>
      <c r="K212" s="141">
        <v>14.4344</v>
      </c>
      <c r="L212" s="141">
        <v>1127.22</v>
      </c>
      <c r="M212" s="142">
        <v>1.2805308635403913E-2</v>
      </c>
      <c r="N212" s="143">
        <v>49.4</v>
      </c>
      <c r="O212" s="144">
        <v>0.63258224658895335</v>
      </c>
      <c r="P212" s="144">
        <v>768.31851812423474</v>
      </c>
      <c r="Q212" s="301">
        <v>37.954934795337195</v>
      </c>
    </row>
    <row r="213" spans="1:17" s="4" customFormat="1" ht="12.75" customHeight="1">
      <c r="A213" s="362"/>
      <c r="B213" s="145" t="s">
        <v>249</v>
      </c>
      <c r="C213" s="130" t="s">
        <v>413</v>
      </c>
      <c r="D213" s="129">
        <v>38</v>
      </c>
      <c r="E213" s="129">
        <v>1990</v>
      </c>
      <c r="F213" s="131">
        <v>43.62</v>
      </c>
      <c r="G213" s="131">
        <v>5.98</v>
      </c>
      <c r="H213" s="131">
        <v>10.210000000000001</v>
      </c>
      <c r="I213" s="131">
        <v>27.43</v>
      </c>
      <c r="J213" s="131">
        <v>2118.5700000000002</v>
      </c>
      <c r="K213" s="131">
        <v>21.390549899224474</v>
      </c>
      <c r="L213" s="131">
        <v>1652.11</v>
      </c>
      <c r="M213" s="132">
        <v>1.2947412641545948E-2</v>
      </c>
      <c r="N213" s="133">
        <v>60.277000000000001</v>
      </c>
      <c r="O213" s="133">
        <v>0.78043119179446518</v>
      </c>
      <c r="P213" s="133">
        <v>776.84475849275691</v>
      </c>
      <c r="Q213" s="302">
        <v>46.825871507667905</v>
      </c>
    </row>
    <row r="214" spans="1:17" s="4" customFormat="1" ht="12.75" customHeight="1">
      <c r="A214" s="362"/>
      <c r="B214" s="145" t="s">
        <v>249</v>
      </c>
      <c r="C214" s="139" t="s">
        <v>232</v>
      </c>
      <c r="D214" s="140">
        <v>24</v>
      </c>
      <c r="E214" s="140">
        <v>1969</v>
      </c>
      <c r="F214" s="141">
        <v>22.995999999999999</v>
      </c>
      <c r="G214" s="141">
        <v>1.585</v>
      </c>
      <c r="H214" s="141">
        <v>3.84</v>
      </c>
      <c r="I214" s="141">
        <v>17.570999999999998</v>
      </c>
      <c r="J214" s="141">
        <v>1330.98</v>
      </c>
      <c r="K214" s="141">
        <v>11.97</v>
      </c>
      <c r="L214" s="141">
        <v>906.69</v>
      </c>
      <c r="M214" s="142">
        <v>1.3201866128445225E-2</v>
      </c>
      <c r="N214" s="143">
        <v>50.9</v>
      </c>
      <c r="O214" s="144">
        <v>0.67197498593786187</v>
      </c>
      <c r="P214" s="144">
        <v>792.11196770671347</v>
      </c>
      <c r="Q214" s="301">
        <v>40.318499156271713</v>
      </c>
    </row>
    <row r="215" spans="1:17" s="4" customFormat="1" ht="12.75" customHeight="1">
      <c r="A215" s="362"/>
      <c r="B215" s="129" t="s">
        <v>123</v>
      </c>
      <c r="C215" s="139" t="s">
        <v>575</v>
      </c>
      <c r="D215" s="140">
        <v>75</v>
      </c>
      <c r="E215" s="140">
        <v>1973</v>
      </c>
      <c r="F215" s="141">
        <v>71.221000000000004</v>
      </c>
      <c r="G215" s="141">
        <v>6.1630000000000003</v>
      </c>
      <c r="H215" s="141">
        <v>12</v>
      </c>
      <c r="I215" s="141">
        <v>53.058000000000007</v>
      </c>
      <c r="J215" s="141">
        <v>3986.33</v>
      </c>
      <c r="K215" s="141">
        <v>53.058</v>
      </c>
      <c r="L215" s="141">
        <v>3986.33</v>
      </c>
      <c r="M215" s="142">
        <v>1.3309986880162957E-2</v>
      </c>
      <c r="N215" s="143">
        <v>50.9</v>
      </c>
      <c r="O215" s="144">
        <v>0.67747833220029452</v>
      </c>
      <c r="P215" s="144">
        <v>798.59921280977744</v>
      </c>
      <c r="Q215" s="301">
        <v>40.648699932017671</v>
      </c>
    </row>
    <row r="216" spans="1:17" s="4" customFormat="1" ht="12.75" customHeight="1">
      <c r="A216" s="362"/>
      <c r="B216" s="145" t="s">
        <v>249</v>
      </c>
      <c r="C216" s="147" t="s">
        <v>836</v>
      </c>
      <c r="D216" s="148">
        <v>40</v>
      </c>
      <c r="E216" s="148">
        <v>1985</v>
      </c>
      <c r="F216" s="149">
        <v>41.664999999999999</v>
      </c>
      <c r="G216" s="149">
        <v>4.6069829999999996</v>
      </c>
      <c r="H216" s="149">
        <v>6.4</v>
      </c>
      <c r="I216" s="149">
        <v>30.658014000000001</v>
      </c>
      <c r="J216" s="149">
        <v>2285.42</v>
      </c>
      <c r="K216" s="149">
        <v>30.658014000000001</v>
      </c>
      <c r="L216" s="149">
        <v>2285.42</v>
      </c>
      <c r="M216" s="150">
        <v>1.3414608255812937E-2</v>
      </c>
      <c r="N216" s="151">
        <v>83.167000000000002</v>
      </c>
      <c r="O216" s="151">
        <v>1.1156527248111945</v>
      </c>
      <c r="P216" s="151">
        <v>804.87649534877619</v>
      </c>
      <c r="Q216" s="303">
        <v>66.939163488671667</v>
      </c>
    </row>
    <row r="217" spans="1:17" s="4" customFormat="1" ht="12.75" customHeight="1">
      <c r="A217" s="362"/>
      <c r="B217" s="145" t="s">
        <v>249</v>
      </c>
      <c r="C217" s="139" t="s">
        <v>486</v>
      </c>
      <c r="D217" s="140">
        <v>11</v>
      </c>
      <c r="E217" s="140" t="s">
        <v>46</v>
      </c>
      <c r="F217" s="141">
        <v>9.7995839999999994</v>
      </c>
      <c r="G217" s="141">
        <v>1.0455509999999999</v>
      </c>
      <c r="H217" s="141">
        <v>1.46</v>
      </c>
      <c r="I217" s="141">
        <v>7.2940329999999998</v>
      </c>
      <c r="J217" s="141">
        <v>538.45000000000005</v>
      </c>
      <c r="K217" s="141">
        <v>7.2940329999999998</v>
      </c>
      <c r="L217" s="141">
        <v>538.45000000000005</v>
      </c>
      <c r="M217" s="142">
        <v>1.3546351564676384E-2</v>
      </c>
      <c r="N217" s="143">
        <v>49.4</v>
      </c>
      <c r="O217" s="144">
        <v>0.66918976729501334</v>
      </c>
      <c r="P217" s="144">
        <v>812.78109388058306</v>
      </c>
      <c r="Q217" s="301">
        <v>40.151386037700803</v>
      </c>
    </row>
    <row r="218" spans="1:17" s="4" customFormat="1" ht="12.75" customHeight="1">
      <c r="A218" s="362"/>
      <c r="B218" s="145" t="s">
        <v>249</v>
      </c>
      <c r="C218" s="139" t="s">
        <v>576</v>
      </c>
      <c r="D218" s="140">
        <v>21</v>
      </c>
      <c r="E218" s="140">
        <v>1987</v>
      </c>
      <c r="F218" s="141">
        <v>19.47</v>
      </c>
      <c r="G218" s="141">
        <v>1.2410000000000001</v>
      </c>
      <c r="H218" s="141">
        <v>3.36</v>
      </c>
      <c r="I218" s="141">
        <v>14.869</v>
      </c>
      <c r="J218" s="141">
        <v>1097.0999999999999</v>
      </c>
      <c r="K218" s="141">
        <v>14.869</v>
      </c>
      <c r="L218" s="141">
        <v>1097.0999999999999</v>
      </c>
      <c r="M218" s="142">
        <v>1.3553003372527574E-2</v>
      </c>
      <c r="N218" s="143">
        <v>50.9</v>
      </c>
      <c r="O218" s="144">
        <v>0.68984787166165351</v>
      </c>
      <c r="P218" s="144">
        <v>813.18020235165443</v>
      </c>
      <c r="Q218" s="301">
        <v>41.390872299699204</v>
      </c>
    </row>
    <row r="219" spans="1:17" s="4" customFormat="1" ht="12.75" customHeight="1">
      <c r="A219" s="362"/>
      <c r="B219" s="129" t="s">
        <v>123</v>
      </c>
      <c r="C219" s="139" t="s">
        <v>577</v>
      </c>
      <c r="D219" s="140">
        <v>30</v>
      </c>
      <c r="E219" s="140">
        <v>1990</v>
      </c>
      <c r="F219" s="141">
        <v>30.68</v>
      </c>
      <c r="G219" s="141">
        <v>3.5979999999999999</v>
      </c>
      <c r="H219" s="141">
        <v>4.8</v>
      </c>
      <c r="I219" s="141">
        <v>22.282</v>
      </c>
      <c r="J219" s="141">
        <v>1622.41</v>
      </c>
      <c r="K219" s="141">
        <v>21.844999999999999</v>
      </c>
      <c r="L219" s="141">
        <v>1590.59</v>
      </c>
      <c r="M219" s="142">
        <v>1.3733897484581193E-2</v>
      </c>
      <c r="N219" s="143">
        <v>50.9</v>
      </c>
      <c r="O219" s="144">
        <v>0.69905538196518269</v>
      </c>
      <c r="P219" s="144">
        <v>824.03384907487157</v>
      </c>
      <c r="Q219" s="301">
        <v>41.943322917910962</v>
      </c>
    </row>
    <row r="220" spans="1:17" s="4" customFormat="1" ht="12.75" customHeight="1">
      <c r="A220" s="362"/>
      <c r="B220" s="129" t="s">
        <v>101</v>
      </c>
      <c r="C220" s="139" t="s">
        <v>578</v>
      </c>
      <c r="D220" s="140">
        <v>31</v>
      </c>
      <c r="E220" s="140">
        <v>1961</v>
      </c>
      <c r="F220" s="141">
        <v>26.256</v>
      </c>
      <c r="G220" s="141">
        <v>2.5169999999999999</v>
      </c>
      <c r="H220" s="141">
        <v>4.0339999999999998</v>
      </c>
      <c r="I220" s="141">
        <v>19.705000000000002</v>
      </c>
      <c r="J220" s="141">
        <v>1414.32</v>
      </c>
      <c r="K220" s="141">
        <v>18.600999999999999</v>
      </c>
      <c r="L220" s="141">
        <v>1335.11</v>
      </c>
      <c r="M220" s="142">
        <v>1.3932185363003799E-2</v>
      </c>
      <c r="N220" s="143">
        <v>50.9</v>
      </c>
      <c r="O220" s="144">
        <v>0.70914823497689328</v>
      </c>
      <c r="P220" s="144">
        <v>835.93112178022784</v>
      </c>
      <c r="Q220" s="301">
        <v>42.548894098613594</v>
      </c>
    </row>
    <row r="221" spans="1:17" s="4" customFormat="1" ht="12.75" customHeight="1">
      <c r="A221" s="362"/>
      <c r="B221" s="129" t="s">
        <v>101</v>
      </c>
      <c r="C221" s="139" t="s">
        <v>487</v>
      </c>
      <c r="D221" s="140">
        <v>32</v>
      </c>
      <c r="E221" s="140" t="s">
        <v>478</v>
      </c>
      <c r="F221" s="141">
        <v>22.870800000000003</v>
      </c>
      <c r="G221" s="141">
        <v>2.754</v>
      </c>
      <c r="H221" s="141">
        <v>0.32</v>
      </c>
      <c r="I221" s="141">
        <v>19.796800000000001</v>
      </c>
      <c r="J221" s="141">
        <v>1420.48</v>
      </c>
      <c r="K221" s="141">
        <v>19.796800000000001</v>
      </c>
      <c r="L221" s="141">
        <v>1420.48</v>
      </c>
      <c r="M221" s="142">
        <v>1.3936697454381619E-2</v>
      </c>
      <c r="N221" s="143">
        <v>49.4</v>
      </c>
      <c r="O221" s="144">
        <v>0.68847285424645199</v>
      </c>
      <c r="P221" s="144">
        <v>836.2018472628971</v>
      </c>
      <c r="Q221" s="301">
        <v>41.308371254787119</v>
      </c>
    </row>
    <row r="222" spans="1:17" s="4" customFormat="1" ht="12.75" customHeight="1">
      <c r="A222" s="362"/>
      <c r="B222" s="145" t="s">
        <v>40</v>
      </c>
      <c r="C222" s="130" t="s">
        <v>74</v>
      </c>
      <c r="D222" s="129">
        <v>100</v>
      </c>
      <c r="E222" s="129">
        <v>1972</v>
      </c>
      <c r="F222" s="131">
        <v>86.35</v>
      </c>
      <c r="G222" s="131">
        <v>14</v>
      </c>
      <c r="H222" s="131">
        <v>10.66</v>
      </c>
      <c r="I222" s="131">
        <v>61.69</v>
      </c>
      <c r="J222" s="131">
        <v>4426.37</v>
      </c>
      <c r="K222" s="131">
        <v>61.690418107840053</v>
      </c>
      <c r="L222" s="131">
        <v>4426.3999999999996</v>
      </c>
      <c r="M222" s="132">
        <v>1.3936928001951938E-2</v>
      </c>
      <c r="N222" s="133">
        <v>60.277000000000001</v>
      </c>
      <c r="O222" s="133">
        <v>0.840076209173657</v>
      </c>
      <c r="P222" s="133">
        <v>836.21568011711634</v>
      </c>
      <c r="Q222" s="302">
        <v>50.404572550419417</v>
      </c>
    </row>
    <row r="223" spans="1:17" s="4" customFormat="1" ht="12.75" customHeight="1">
      <c r="A223" s="362"/>
      <c r="B223" s="129" t="s">
        <v>123</v>
      </c>
      <c r="C223" s="130" t="s">
        <v>77</v>
      </c>
      <c r="D223" s="129">
        <v>60</v>
      </c>
      <c r="E223" s="129">
        <v>1968</v>
      </c>
      <c r="F223" s="131">
        <v>51.52</v>
      </c>
      <c r="G223" s="131">
        <v>7.9</v>
      </c>
      <c r="H223" s="131">
        <v>5.56</v>
      </c>
      <c r="I223" s="131">
        <v>38.06</v>
      </c>
      <c r="J223" s="131">
        <v>2714.9</v>
      </c>
      <c r="K223" s="131">
        <v>38.06</v>
      </c>
      <c r="L223" s="131">
        <v>2714.9</v>
      </c>
      <c r="M223" s="132">
        <v>1.4018932557368595E-2</v>
      </c>
      <c r="N223" s="133">
        <v>60.277000000000001</v>
      </c>
      <c r="O223" s="133">
        <v>0.84501919776050682</v>
      </c>
      <c r="P223" s="133">
        <v>841.13595344211569</v>
      </c>
      <c r="Q223" s="302">
        <v>50.701151865630408</v>
      </c>
    </row>
    <row r="224" spans="1:17" s="4" customFormat="1" ht="12.75" customHeight="1">
      <c r="A224" s="362"/>
      <c r="B224" s="129" t="s">
        <v>123</v>
      </c>
      <c r="C224" s="139" t="s">
        <v>317</v>
      </c>
      <c r="D224" s="140">
        <v>25</v>
      </c>
      <c r="E224" s="140" t="s">
        <v>46</v>
      </c>
      <c r="F224" s="141">
        <f>+G224+H224+I224</f>
        <v>21.880000000000003</v>
      </c>
      <c r="G224" s="141">
        <v>1.4066799999999999</v>
      </c>
      <c r="H224" s="141">
        <v>1.86</v>
      </c>
      <c r="I224" s="141">
        <v>18.613320000000002</v>
      </c>
      <c r="J224" s="141">
        <v>1312.39</v>
      </c>
      <c r="K224" s="141">
        <v>18.613320000000002</v>
      </c>
      <c r="L224" s="141">
        <v>1312.39</v>
      </c>
      <c r="M224" s="142">
        <f>K224/L224</f>
        <v>1.4182765793704616E-2</v>
      </c>
      <c r="N224" s="143">
        <v>63.546999999999997</v>
      </c>
      <c r="O224" s="144">
        <f>M224*N224</f>
        <v>0.90127221789254719</v>
      </c>
      <c r="P224" s="144">
        <f>M224*60*1000</f>
        <v>850.96594762227699</v>
      </c>
      <c r="Q224" s="301">
        <f>P224*N224/1000</f>
        <v>54.076333073552838</v>
      </c>
    </row>
    <row r="225" spans="1:17" s="4" customFormat="1" ht="12.75" customHeight="1">
      <c r="A225" s="362"/>
      <c r="B225" s="145" t="s">
        <v>249</v>
      </c>
      <c r="C225" s="139" t="s">
        <v>488</v>
      </c>
      <c r="D225" s="140">
        <v>22</v>
      </c>
      <c r="E225" s="140" t="s">
        <v>46</v>
      </c>
      <c r="F225" s="141">
        <v>20.999998000000001</v>
      </c>
      <c r="G225" s="141">
        <v>1.4280000000000002</v>
      </c>
      <c r="H225" s="141">
        <v>3.52</v>
      </c>
      <c r="I225" s="141">
        <v>16.051998000000001</v>
      </c>
      <c r="J225" s="141">
        <v>1131.55</v>
      </c>
      <c r="K225" s="141">
        <v>16.051998000000001</v>
      </c>
      <c r="L225" s="141">
        <v>1131.55</v>
      </c>
      <c r="M225" s="142">
        <v>1.4185849498475544E-2</v>
      </c>
      <c r="N225" s="143">
        <v>49.4</v>
      </c>
      <c r="O225" s="144">
        <v>0.70078096522469191</v>
      </c>
      <c r="P225" s="144">
        <v>851.15096990853272</v>
      </c>
      <c r="Q225" s="301">
        <v>42.046857913481517</v>
      </c>
    </row>
    <row r="226" spans="1:17" s="4" customFormat="1" ht="12.75" customHeight="1">
      <c r="A226" s="362"/>
      <c r="B226" s="129" t="s">
        <v>123</v>
      </c>
      <c r="C226" s="139" t="s">
        <v>489</v>
      </c>
      <c r="D226" s="140">
        <v>55</v>
      </c>
      <c r="E226" s="140" t="s">
        <v>478</v>
      </c>
      <c r="F226" s="141">
        <v>51.007466000000001</v>
      </c>
      <c r="G226" s="141">
        <v>6.12</v>
      </c>
      <c r="H226" s="141">
        <v>8.8000000000000007</v>
      </c>
      <c r="I226" s="141">
        <v>36.087465999999999</v>
      </c>
      <c r="J226" s="141">
        <v>2510.9900000000002</v>
      </c>
      <c r="K226" s="141">
        <v>36.087465999999999</v>
      </c>
      <c r="L226" s="141">
        <v>2510.9900000000002</v>
      </c>
      <c r="M226" s="142">
        <v>1.4371807932329478E-2</v>
      </c>
      <c r="N226" s="143">
        <v>49.4</v>
      </c>
      <c r="O226" s="144">
        <v>0.70996731185707618</v>
      </c>
      <c r="P226" s="144">
        <v>862.30847593976864</v>
      </c>
      <c r="Q226" s="301">
        <v>42.598038711424564</v>
      </c>
    </row>
    <row r="227" spans="1:17" s="4" customFormat="1" ht="12.75" customHeight="1">
      <c r="A227" s="362"/>
      <c r="B227" s="145" t="s">
        <v>40</v>
      </c>
      <c r="C227" s="139" t="s">
        <v>579</v>
      </c>
      <c r="D227" s="140">
        <v>8</v>
      </c>
      <c r="E227" s="140">
        <v>1961</v>
      </c>
      <c r="F227" s="141">
        <v>7.6859999999999999</v>
      </c>
      <c r="G227" s="141">
        <v>1.163</v>
      </c>
      <c r="H227" s="141">
        <v>1.28</v>
      </c>
      <c r="I227" s="141">
        <v>5.2429999999999994</v>
      </c>
      <c r="J227" s="141">
        <v>361.4</v>
      </c>
      <c r="K227" s="141">
        <v>5.2430000000000003</v>
      </c>
      <c r="L227" s="141">
        <v>361.4</v>
      </c>
      <c r="M227" s="142">
        <v>1.4507470946319869E-2</v>
      </c>
      <c r="N227" s="143">
        <v>50.9</v>
      </c>
      <c r="O227" s="144">
        <v>0.73843027116768134</v>
      </c>
      <c r="P227" s="144">
        <v>870.44825677919209</v>
      </c>
      <c r="Q227" s="301">
        <v>44.305816270060873</v>
      </c>
    </row>
    <row r="228" spans="1:17" s="4" customFormat="1" ht="12.75" customHeight="1">
      <c r="A228" s="362"/>
      <c r="B228" s="145" t="s">
        <v>249</v>
      </c>
      <c r="C228" s="139" t="s">
        <v>490</v>
      </c>
      <c r="D228" s="140">
        <v>15</v>
      </c>
      <c r="E228" s="140" t="s">
        <v>46</v>
      </c>
      <c r="F228" s="141">
        <v>13.405000000000001</v>
      </c>
      <c r="G228" s="141">
        <v>1.6830000000000001</v>
      </c>
      <c r="H228" s="141">
        <v>0</v>
      </c>
      <c r="I228" s="141">
        <v>11.722000000000001</v>
      </c>
      <c r="J228" s="141">
        <v>807.07</v>
      </c>
      <c r="K228" s="141">
        <v>11.722000000000001</v>
      </c>
      <c r="L228" s="141">
        <v>807.07</v>
      </c>
      <c r="M228" s="142">
        <v>1.452414288723407E-2</v>
      </c>
      <c r="N228" s="143">
        <v>49.4</v>
      </c>
      <c r="O228" s="144">
        <v>0.71749265862936307</v>
      </c>
      <c r="P228" s="144">
        <v>871.44857323404415</v>
      </c>
      <c r="Q228" s="301">
        <v>43.049559517761779</v>
      </c>
    </row>
    <row r="229" spans="1:17" s="4" customFormat="1" ht="12.75" customHeight="1">
      <c r="A229" s="362"/>
      <c r="B229" s="145" t="s">
        <v>40</v>
      </c>
      <c r="C229" s="139" t="s">
        <v>318</v>
      </c>
      <c r="D229" s="140">
        <v>20</v>
      </c>
      <c r="E229" s="140" t="s">
        <v>46</v>
      </c>
      <c r="F229" s="141">
        <f>+G229+H229+I229</f>
        <v>16</v>
      </c>
      <c r="G229" s="141">
        <v>0</v>
      </c>
      <c r="H229" s="141">
        <v>0</v>
      </c>
      <c r="I229" s="141">
        <v>16</v>
      </c>
      <c r="J229" s="141">
        <v>1097.3</v>
      </c>
      <c r="K229" s="141">
        <v>16</v>
      </c>
      <c r="L229" s="141">
        <v>1097.3</v>
      </c>
      <c r="M229" s="142">
        <f>K229/L229</f>
        <v>1.45812448737811E-2</v>
      </c>
      <c r="N229" s="143">
        <v>63.546999999999997</v>
      </c>
      <c r="O229" s="144">
        <f>M229*N229</f>
        <v>0.9265943679941675</v>
      </c>
      <c r="P229" s="144">
        <f>M229*60*1000</f>
        <v>874.87469242686598</v>
      </c>
      <c r="Q229" s="301">
        <f>P229*N229/1000</f>
        <v>55.595662079650047</v>
      </c>
    </row>
    <row r="230" spans="1:17" s="4" customFormat="1" ht="12.75" customHeight="1">
      <c r="A230" s="362"/>
      <c r="B230" s="145" t="s">
        <v>40</v>
      </c>
      <c r="C230" s="139" t="s">
        <v>580</v>
      </c>
      <c r="D230" s="140">
        <v>20</v>
      </c>
      <c r="E230" s="140">
        <v>1961</v>
      </c>
      <c r="F230" s="141">
        <v>15.363</v>
      </c>
      <c r="G230" s="141">
        <v>1.99</v>
      </c>
      <c r="H230" s="141">
        <v>0.2</v>
      </c>
      <c r="I230" s="141">
        <v>13.173</v>
      </c>
      <c r="J230" s="141">
        <v>896.37</v>
      </c>
      <c r="K230" s="141">
        <v>13.173</v>
      </c>
      <c r="L230" s="141">
        <v>896.37</v>
      </c>
      <c r="M230" s="142">
        <v>1.4695940292513136E-2</v>
      </c>
      <c r="N230" s="143">
        <v>50.9</v>
      </c>
      <c r="O230" s="144">
        <v>0.74802336088891863</v>
      </c>
      <c r="P230" s="144">
        <v>881.75641755078811</v>
      </c>
      <c r="Q230" s="301">
        <v>44.881401653335118</v>
      </c>
    </row>
    <row r="231" spans="1:17" s="4" customFormat="1" ht="12.75" customHeight="1">
      <c r="A231" s="362"/>
      <c r="B231" s="145" t="s">
        <v>40</v>
      </c>
      <c r="C231" s="139" t="s">
        <v>319</v>
      </c>
      <c r="D231" s="140">
        <v>76</v>
      </c>
      <c r="E231" s="140" t="s">
        <v>46</v>
      </c>
      <c r="F231" s="141">
        <f>+G231+H231+I231</f>
        <v>76.855689999999996</v>
      </c>
      <c r="G231" s="141">
        <v>5.3528900000000004</v>
      </c>
      <c r="H231" s="141">
        <v>11.84</v>
      </c>
      <c r="I231" s="141">
        <v>59.662799999999997</v>
      </c>
      <c r="J231" s="141">
        <v>4005.67</v>
      </c>
      <c r="K231" s="141">
        <v>59.662799999999997</v>
      </c>
      <c r="L231" s="141">
        <v>4005.67</v>
      </c>
      <c r="M231" s="142">
        <f>K231/L231</f>
        <v>1.4894586923036595E-2</v>
      </c>
      <c r="N231" s="143">
        <v>63.546999999999997</v>
      </c>
      <c r="O231" s="144">
        <f>M231*N231</f>
        <v>0.94650631519820638</v>
      </c>
      <c r="P231" s="144">
        <f>M231*60*1000</f>
        <v>893.67521538219557</v>
      </c>
      <c r="Q231" s="301">
        <f>P231*N231/1000</f>
        <v>56.790378911892383</v>
      </c>
    </row>
    <row r="232" spans="1:17" s="4" customFormat="1" ht="12.75" customHeight="1">
      <c r="A232" s="362"/>
      <c r="B232" s="145" t="s">
        <v>45</v>
      </c>
      <c r="C232" s="134" t="s">
        <v>879</v>
      </c>
      <c r="D232" s="135">
        <v>51</v>
      </c>
      <c r="E232" s="135">
        <v>1984</v>
      </c>
      <c r="F232" s="136">
        <v>30.748999999999999</v>
      </c>
      <c r="G232" s="136">
        <v>3.1087560000000001</v>
      </c>
      <c r="H232" s="136">
        <v>0.5</v>
      </c>
      <c r="I232" s="136">
        <v>27.140248</v>
      </c>
      <c r="J232" s="136">
        <v>1816.15</v>
      </c>
      <c r="K232" s="136">
        <v>27.140248</v>
      </c>
      <c r="L232" s="136">
        <v>1816.15</v>
      </c>
      <c r="M232" s="137">
        <v>1.4943836136882965E-2</v>
      </c>
      <c r="N232" s="138">
        <v>66.817000000000007</v>
      </c>
      <c r="O232" s="138">
        <v>0.99850229915810917</v>
      </c>
      <c r="P232" s="138">
        <v>896.63016821297788</v>
      </c>
      <c r="Q232" s="300">
        <v>59.910137949486547</v>
      </c>
    </row>
    <row r="233" spans="1:17" s="4" customFormat="1" ht="11.25" customHeight="1">
      <c r="A233" s="362"/>
      <c r="B233" s="129" t="s">
        <v>101</v>
      </c>
      <c r="C233" s="139" t="s">
        <v>320</v>
      </c>
      <c r="D233" s="140">
        <v>43</v>
      </c>
      <c r="E233" s="140" t="s">
        <v>46</v>
      </c>
      <c r="F233" s="141">
        <f>+G233+H233+I233</f>
        <v>45.200007999999997</v>
      </c>
      <c r="G233" s="141">
        <v>2.44129</v>
      </c>
      <c r="H233" s="141">
        <v>6.3214680000000003</v>
      </c>
      <c r="I233" s="141">
        <v>36.437249999999999</v>
      </c>
      <c r="J233" s="141">
        <v>2420.0300000000002</v>
      </c>
      <c r="K233" s="141">
        <v>36.437249999999999</v>
      </c>
      <c r="L233" s="141">
        <v>2420.0300000000002</v>
      </c>
      <c r="M233" s="142">
        <f>K233/L233</f>
        <v>1.5056528224856714E-2</v>
      </c>
      <c r="N233" s="143">
        <v>63.546999999999997</v>
      </c>
      <c r="O233" s="144">
        <f>M233*N233</f>
        <v>0.95679719910496963</v>
      </c>
      <c r="P233" s="144">
        <f>M233*60*1000</f>
        <v>903.39169349140286</v>
      </c>
      <c r="Q233" s="301">
        <f>P233*N233/1000</f>
        <v>57.407831946298174</v>
      </c>
    </row>
    <row r="234" spans="1:17" s="4" customFormat="1" ht="12.75" customHeight="1">
      <c r="A234" s="362"/>
      <c r="B234" s="145" t="s">
        <v>125</v>
      </c>
      <c r="C234" s="139" t="s">
        <v>321</v>
      </c>
      <c r="D234" s="140">
        <v>12</v>
      </c>
      <c r="E234" s="140" t="s">
        <v>46</v>
      </c>
      <c r="F234" s="141">
        <f>+G234+H234+I234</f>
        <v>7.9999989999999999</v>
      </c>
      <c r="G234" s="141">
        <v>0</v>
      </c>
      <c r="H234" s="141">
        <v>0</v>
      </c>
      <c r="I234" s="141">
        <v>7.9999989999999999</v>
      </c>
      <c r="J234" s="141">
        <v>527.4</v>
      </c>
      <c r="K234" s="141">
        <v>7.9999900000000004</v>
      </c>
      <c r="L234" s="141">
        <v>527.4</v>
      </c>
      <c r="M234" s="142">
        <f>K234/L234</f>
        <v>1.5168733409177097E-2</v>
      </c>
      <c r="N234" s="143">
        <v>63.546999999999997</v>
      </c>
      <c r="O234" s="144">
        <f>M234*N234</f>
        <v>0.96392750195297694</v>
      </c>
      <c r="P234" s="144">
        <f>M234*60*1000</f>
        <v>910.12400455062584</v>
      </c>
      <c r="Q234" s="301">
        <f>P234*N234/1000</f>
        <v>57.835650117178616</v>
      </c>
    </row>
    <row r="235" spans="1:17" s="4" customFormat="1" ht="12.75" customHeight="1">
      <c r="A235" s="362"/>
      <c r="B235" s="145" t="s">
        <v>783</v>
      </c>
      <c r="C235" s="139" t="s">
        <v>366</v>
      </c>
      <c r="D235" s="140">
        <v>15</v>
      </c>
      <c r="E235" s="140">
        <v>1990</v>
      </c>
      <c r="F235" s="141">
        <v>17.768000000000001</v>
      </c>
      <c r="G235" s="141">
        <v>2.0219999999999998</v>
      </c>
      <c r="H235" s="141">
        <v>2.4</v>
      </c>
      <c r="I235" s="141">
        <v>13.346</v>
      </c>
      <c r="J235" s="141">
        <v>871.55</v>
      </c>
      <c r="K235" s="141">
        <v>13.346</v>
      </c>
      <c r="L235" s="141">
        <v>871.55</v>
      </c>
      <c r="M235" s="142">
        <f>K235/L235</f>
        <v>1.5312948195743217E-2</v>
      </c>
      <c r="N235" s="143">
        <v>64.5</v>
      </c>
      <c r="O235" s="144">
        <f>M235*N235</f>
        <v>0.98768515862543749</v>
      </c>
      <c r="P235" s="144">
        <f>M235*60*1000</f>
        <v>918.77689174459294</v>
      </c>
      <c r="Q235" s="301">
        <f>P235*N235/1000</f>
        <v>59.261109517526243</v>
      </c>
    </row>
    <row r="236" spans="1:17" s="4" customFormat="1" ht="12.75" customHeight="1">
      <c r="A236" s="362"/>
      <c r="B236" s="145" t="s">
        <v>749</v>
      </c>
      <c r="C236" s="130" t="s">
        <v>78</v>
      </c>
      <c r="D236" s="129">
        <v>72</v>
      </c>
      <c r="E236" s="129">
        <v>1973</v>
      </c>
      <c r="F236" s="131">
        <v>78.27</v>
      </c>
      <c r="G236" s="131">
        <v>8.57</v>
      </c>
      <c r="H236" s="131">
        <v>11.52</v>
      </c>
      <c r="I236" s="131">
        <v>58.179999999999993</v>
      </c>
      <c r="J236" s="131">
        <v>3785.42</v>
      </c>
      <c r="K236" s="131">
        <v>58.179999999999993</v>
      </c>
      <c r="L236" s="131">
        <v>3785.42</v>
      </c>
      <c r="M236" s="132">
        <v>1.5369496647663929E-2</v>
      </c>
      <c r="N236" s="133">
        <v>60.277000000000001</v>
      </c>
      <c r="O236" s="133">
        <v>0.92642714943123872</v>
      </c>
      <c r="P236" s="133">
        <v>922.16979885983574</v>
      </c>
      <c r="Q236" s="302">
        <v>55.585628965874321</v>
      </c>
    </row>
    <row r="237" spans="1:17" s="4" customFormat="1" ht="12.75" customHeight="1">
      <c r="A237" s="362"/>
      <c r="B237" s="145" t="s">
        <v>106</v>
      </c>
      <c r="C237" s="152" t="s">
        <v>512</v>
      </c>
      <c r="D237" s="153">
        <v>20</v>
      </c>
      <c r="E237" s="154" t="s">
        <v>46</v>
      </c>
      <c r="F237" s="155">
        <v>24.29</v>
      </c>
      <c r="G237" s="155">
        <v>2.67</v>
      </c>
      <c r="H237" s="155">
        <v>3.2</v>
      </c>
      <c r="I237" s="155">
        <v>18.420000000000002</v>
      </c>
      <c r="J237" s="155">
        <v>1189.8399999999999</v>
      </c>
      <c r="K237" s="155">
        <v>18.420000000000002</v>
      </c>
      <c r="L237" s="155">
        <v>1189.8399999999999</v>
      </c>
      <c r="M237" s="142">
        <v>1.548107308545687E-2</v>
      </c>
      <c r="N237" s="156">
        <v>60.2</v>
      </c>
      <c r="O237" s="144">
        <v>0.93196059974450363</v>
      </c>
      <c r="P237" s="144">
        <v>928.86438512741222</v>
      </c>
      <c r="Q237" s="301">
        <v>55.91763598467022</v>
      </c>
    </row>
    <row r="238" spans="1:17" s="4" customFormat="1" ht="12.75" customHeight="1">
      <c r="A238" s="362"/>
      <c r="B238" s="145" t="s">
        <v>783</v>
      </c>
      <c r="C238" s="157" t="s">
        <v>772</v>
      </c>
      <c r="D238" s="158">
        <v>101</v>
      </c>
      <c r="E238" s="158">
        <v>1968</v>
      </c>
      <c r="F238" s="159">
        <v>94.477000000000004</v>
      </c>
      <c r="G238" s="159">
        <v>8.0396909999999995</v>
      </c>
      <c r="H238" s="159">
        <v>15.92</v>
      </c>
      <c r="I238" s="159">
        <v>70.517291</v>
      </c>
      <c r="J238" s="159">
        <v>4482.08</v>
      </c>
      <c r="K238" s="159">
        <v>70.517291</v>
      </c>
      <c r="L238" s="159">
        <v>4482.08</v>
      </c>
      <c r="M238" s="160">
        <v>1.573316205868704E-2</v>
      </c>
      <c r="N238" s="161">
        <v>81.096000000000018</v>
      </c>
      <c r="O238" s="161">
        <v>1.2758965103112845</v>
      </c>
      <c r="P238" s="161">
        <v>943.98972352122234</v>
      </c>
      <c r="Q238" s="304">
        <v>76.55379061867707</v>
      </c>
    </row>
    <row r="239" spans="1:17" s="4" customFormat="1" ht="12.75" customHeight="1">
      <c r="A239" s="362"/>
      <c r="B239" s="145" t="s">
        <v>45</v>
      </c>
      <c r="C239" s="157" t="s">
        <v>735</v>
      </c>
      <c r="D239" s="158">
        <v>30</v>
      </c>
      <c r="E239" s="158">
        <v>1979</v>
      </c>
      <c r="F239" s="159">
        <v>32.786999999999999</v>
      </c>
      <c r="G239" s="159">
        <v>3.1082269999999999</v>
      </c>
      <c r="H239" s="159">
        <v>4.8</v>
      </c>
      <c r="I239" s="159">
        <v>24.878775000000001</v>
      </c>
      <c r="J239" s="159">
        <v>1569.65</v>
      </c>
      <c r="K239" s="159">
        <v>24.878775000000001</v>
      </c>
      <c r="L239" s="159">
        <v>1569.65</v>
      </c>
      <c r="M239" s="160">
        <v>1.5849886917465677E-2</v>
      </c>
      <c r="N239" s="161">
        <v>84.257000000000005</v>
      </c>
      <c r="O239" s="161">
        <v>1.3354639220049056</v>
      </c>
      <c r="P239" s="161">
        <v>950.99321504794068</v>
      </c>
      <c r="Q239" s="304">
        <v>80.127835320294338</v>
      </c>
    </row>
    <row r="240" spans="1:17" s="4" customFormat="1" ht="12.75" customHeight="1">
      <c r="A240" s="362"/>
      <c r="B240" s="145" t="s">
        <v>272</v>
      </c>
      <c r="C240" s="139" t="s">
        <v>424</v>
      </c>
      <c r="D240" s="140">
        <v>54</v>
      </c>
      <c r="E240" s="140">
        <v>2008</v>
      </c>
      <c r="F240" s="141">
        <v>53.6</v>
      </c>
      <c r="G240" s="141">
        <v>0</v>
      </c>
      <c r="H240" s="141">
        <v>0</v>
      </c>
      <c r="I240" s="141">
        <v>53.6</v>
      </c>
      <c r="J240" s="141">
        <v>3373.91</v>
      </c>
      <c r="K240" s="141">
        <v>53.6</v>
      </c>
      <c r="L240" s="141">
        <v>3373.91</v>
      </c>
      <c r="M240" s="142">
        <v>1.5886612268851276E-2</v>
      </c>
      <c r="N240" s="143">
        <v>56.4</v>
      </c>
      <c r="O240" s="144">
        <v>0.89600493196321196</v>
      </c>
      <c r="P240" s="144">
        <v>953.19673613107659</v>
      </c>
      <c r="Q240" s="301">
        <v>53.760295917792718</v>
      </c>
    </row>
    <row r="241" spans="1:17" s="4" customFormat="1" ht="12.75" customHeight="1">
      <c r="A241" s="362"/>
      <c r="B241" s="145" t="s">
        <v>45</v>
      </c>
      <c r="C241" s="157" t="s">
        <v>773</v>
      </c>
      <c r="D241" s="158">
        <v>80</v>
      </c>
      <c r="E241" s="158">
        <v>1964</v>
      </c>
      <c r="F241" s="159">
        <v>81.498999999999995</v>
      </c>
      <c r="G241" s="159">
        <v>7.1196000000000002</v>
      </c>
      <c r="H241" s="159">
        <v>12.8</v>
      </c>
      <c r="I241" s="159">
        <v>61.579399000000002</v>
      </c>
      <c r="J241" s="159">
        <v>3831.94</v>
      </c>
      <c r="K241" s="159">
        <v>61.579399000000002</v>
      </c>
      <c r="L241" s="159">
        <v>3831.94</v>
      </c>
      <c r="M241" s="160">
        <v>1.6070032150816559E-2</v>
      </c>
      <c r="N241" s="161">
        <v>81.096000000000018</v>
      </c>
      <c r="O241" s="161">
        <v>1.3032153273026199</v>
      </c>
      <c r="P241" s="161">
        <v>964.20192904899352</v>
      </c>
      <c r="Q241" s="304">
        <v>78.192919638157193</v>
      </c>
    </row>
    <row r="242" spans="1:17" s="4" customFormat="1" ht="12.75" customHeight="1">
      <c r="A242" s="362"/>
      <c r="B242" s="129" t="s">
        <v>183</v>
      </c>
      <c r="C242" s="139" t="s">
        <v>44</v>
      </c>
      <c r="D242" s="140">
        <v>8</v>
      </c>
      <c r="E242" s="140">
        <v>1981</v>
      </c>
      <c r="F242" s="141">
        <v>7.7990000000000004</v>
      </c>
      <c r="G242" s="141">
        <v>0.67400000000000004</v>
      </c>
      <c r="H242" s="141">
        <v>1.28</v>
      </c>
      <c r="I242" s="141">
        <v>5.8449999999999998</v>
      </c>
      <c r="J242" s="141">
        <v>362.67</v>
      </c>
      <c r="K242" s="141">
        <v>5.8449999999999998</v>
      </c>
      <c r="L242" s="141">
        <v>362.67</v>
      </c>
      <c r="M242" s="142">
        <f>K242/L242</f>
        <v>1.6116579810847326E-2</v>
      </c>
      <c r="N242" s="143">
        <v>64.5</v>
      </c>
      <c r="O242" s="144">
        <f>M242*N242</f>
        <v>1.0395193977996524</v>
      </c>
      <c r="P242" s="144">
        <f>M242*60*1000</f>
        <v>966.9947886508395</v>
      </c>
      <c r="Q242" s="301">
        <f>P242*N242/1000</f>
        <v>62.371163867979149</v>
      </c>
    </row>
    <row r="243" spans="1:17" s="4" customFormat="1" ht="12.75" customHeight="1">
      <c r="A243" s="362"/>
      <c r="B243" s="129" t="s">
        <v>101</v>
      </c>
      <c r="C243" s="139" t="s">
        <v>592</v>
      </c>
      <c r="D243" s="140">
        <v>26</v>
      </c>
      <c r="E243" s="140">
        <v>1962</v>
      </c>
      <c r="F243" s="141">
        <v>24.4</v>
      </c>
      <c r="G243" s="141">
        <v>1.71</v>
      </c>
      <c r="H243" s="141">
        <v>3.68</v>
      </c>
      <c r="I243" s="141">
        <v>18.989999999999998</v>
      </c>
      <c r="J243" s="141">
        <v>1176.43</v>
      </c>
      <c r="K243" s="141">
        <v>18.989999999999998</v>
      </c>
      <c r="L243" s="141">
        <v>1176.43</v>
      </c>
      <c r="M243" s="142">
        <v>1.614205690096308E-2</v>
      </c>
      <c r="N243" s="143">
        <v>83.5</v>
      </c>
      <c r="O243" s="144">
        <v>1.3478617512304172</v>
      </c>
      <c r="P243" s="144">
        <v>968.52341405778486</v>
      </c>
      <c r="Q243" s="301">
        <v>80.871705073825041</v>
      </c>
    </row>
    <row r="244" spans="1:17" s="4" customFormat="1" ht="12.75" customHeight="1">
      <c r="A244" s="362"/>
      <c r="B244" s="145" t="s">
        <v>106</v>
      </c>
      <c r="C244" s="139" t="s">
        <v>367</v>
      </c>
      <c r="D244" s="140">
        <v>12</v>
      </c>
      <c r="E244" s="140">
        <v>1992</v>
      </c>
      <c r="F244" s="141">
        <v>15.183</v>
      </c>
      <c r="G244" s="141">
        <v>1.97</v>
      </c>
      <c r="H244" s="141">
        <v>1.92</v>
      </c>
      <c r="I244" s="141">
        <v>11.292999999999999</v>
      </c>
      <c r="J244" s="141">
        <v>695.18</v>
      </c>
      <c r="K244" s="141">
        <v>11.292999999999999</v>
      </c>
      <c r="L244" s="141">
        <v>695.18</v>
      </c>
      <c r="M244" s="142">
        <f>K244/L244</f>
        <v>1.6244713599355563E-2</v>
      </c>
      <c r="N244" s="143">
        <v>64.5</v>
      </c>
      <c r="O244" s="144">
        <f>M244*N244</f>
        <v>1.0477840271584338</v>
      </c>
      <c r="P244" s="144">
        <f>M244*60*1000</f>
        <v>974.68281596133374</v>
      </c>
      <c r="Q244" s="301">
        <f>P244*N244/1000</f>
        <v>62.867041629506026</v>
      </c>
    </row>
    <row r="245" spans="1:17" s="4" customFormat="1" ht="12.75" customHeight="1">
      <c r="A245" s="362"/>
      <c r="B245" s="145" t="s">
        <v>783</v>
      </c>
      <c r="C245" s="139" t="s">
        <v>544</v>
      </c>
      <c r="D245" s="140">
        <v>45</v>
      </c>
      <c r="E245" s="140">
        <v>1973</v>
      </c>
      <c r="F245" s="141">
        <v>42.182000000000002</v>
      </c>
      <c r="G245" s="141">
        <v>4.1640899999999998</v>
      </c>
      <c r="H245" s="141">
        <v>7.2</v>
      </c>
      <c r="I245" s="141">
        <v>30.817910000000001</v>
      </c>
      <c r="J245" s="141">
        <v>1892.31</v>
      </c>
      <c r="K245" s="141">
        <v>30.817910000000001</v>
      </c>
      <c r="L245" s="141">
        <v>1892.31</v>
      </c>
      <c r="M245" s="142">
        <v>1.6285867537559916E-2</v>
      </c>
      <c r="N245" s="143">
        <v>60.603999999999999</v>
      </c>
      <c r="O245" s="144">
        <v>0.98698871624628115</v>
      </c>
      <c r="P245" s="144">
        <v>977.15205225359489</v>
      </c>
      <c r="Q245" s="301">
        <v>59.219322974776865</v>
      </c>
    </row>
    <row r="246" spans="1:17" s="4" customFormat="1" ht="12.75" customHeight="1">
      <c r="A246" s="362"/>
      <c r="B246" s="129" t="s">
        <v>123</v>
      </c>
      <c r="C246" s="130" t="s">
        <v>81</v>
      </c>
      <c r="D246" s="129">
        <v>61</v>
      </c>
      <c r="E246" s="129">
        <v>1975</v>
      </c>
      <c r="F246" s="131">
        <v>77.41</v>
      </c>
      <c r="G246" s="131">
        <v>8.34</v>
      </c>
      <c r="H246" s="131">
        <v>9.6</v>
      </c>
      <c r="I246" s="131">
        <v>59.469999999999992</v>
      </c>
      <c r="J246" s="131">
        <v>3635.15</v>
      </c>
      <c r="K246" s="131">
        <v>59.469999999999992</v>
      </c>
      <c r="L246" s="131">
        <v>3635.15</v>
      </c>
      <c r="M246" s="132">
        <v>1.6359710053230263E-2</v>
      </c>
      <c r="N246" s="133">
        <v>60.277000000000001</v>
      </c>
      <c r="O246" s="133">
        <v>0.98611424287856064</v>
      </c>
      <c r="P246" s="133">
        <v>981.58260319381588</v>
      </c>
      <c r="Q246" s="302">
        <v>59.166854572713646</v>
      </c>
    </row>
    <row r="247" spans="1:17" s="4" customFormat="1" ht="12.75" customHeight="1">
      <c r="A247" s="362"/>
      <c r="B247" s="145" t="s">
        <v>724</v>
      </c>
      <c r="C247" s="162" t="s">
        <v>425</v>
      </c>
      <c r="D247" s="163">
        <v>45</v>
      </c>
      <c r="E247" s="163">
        <v>2011</v>
      </c>
      <c r="F247" s="164">
        <v>46.99</v>
      </c>
      <c r="G247" s="164">
        <v>6.0179999999999998</v>
      </c>
      <c r="H247" s="164">
        <v>0</v>
      </c>
      <c r="I247" s="164">
        <v>40.972000000000001</v>
      </c>
      <c r="J247" s="164">
        <v>2504.31</v>
      </c>
      <c r="K247" s="164">
        <v>40.972000000000001</v>
      </c>
      <c r="L247" s="164">
        <v>2504.31</v>
      </c>
      <c r="M247" s="165">
        <v>1.6360594335365831E-2</v>
      </c>
      <c r="N247" s="166">
        <v>56.4</v>
      </c>
      <c r="O247" s="166">
        <v>0.92273752051463287</v>
      </c>
      <c r="P247" s="166">
        <v>981.63566012194997</v>
      </c>
      <c r="Q247" s="305">
        <v>55.364251230877976</v>
      </c>
    </row>
    <row r="248" spans="1:17" s="4" customFormat="1" ht="12.75" customHeight="1">
      <c r="A248" s="362"/>
      <c r="B248" s="145" t="s">
        <v>783</v>
      </c>
      <c r="C248" s="157" t="s">
        <v>774</v>
      </c>
      <c r="D248" s="158">
        <v>101</v>
      </c>
      <c r="E248" s="158">
        <v>1966</v>
      </c>
      <c r="F248" s="159">
        <v>98.221999999999994</v>
      </c>
      <c r="G248" s="159">
        <v>8.9086289999999995</v>
      </c>
      <c r="H248" s="159">
        <v>15.84</v>
      </c>
      <c r="I248" s="159">
        <v>73.473380000000006</v>
      </c>
      <c r="J248" s="159">
        <v>4481.51</v>
      </c>
      <c r="K248" s="159">
        <v>73.473380000000006</v>
      </c>
      <c r="L248" s="159">
        <v>4481.51</v>
      </c>
      <c r="M248" s="160">
        <v>1.6394782115849348E-2</v>
      </c>
      <c r="N248" s="161">
        <v>81.096000000000018</v>
      </c>
      <c r="O248" s="161">
        <v>1.3295512504669189</v>
      </c>
      <c r="P248" s="161">
        <v>983.68692695096081</v>
      </c>
      <c r="Q248" s="304">
        <v>79.773075028015143</v>
      </c>
    </row>
    <row r="249" spans="1:17" s="4" customFormat="1" ht="12.75" customHeight="1">
      <c r="A249" s="362"/>
      <c r="B249" s="145" t="s">
        <v>749</v>
      </c>
      <c r="C249" s="139" t="s">
        <v>491</v>
      </c>
      <c r="D249" s="140">
        <v>10</v>
      </c>
      <c r="E249" s="140" t="s">
        <v>478</v>
      </c>
      <c r="F249" s="141">
        <v>12.74</v>
      </c>
      <c r="G249" s="141">
        <v>0.61199999999999999</v>
      </c>
      <c r="H249" s="141">
        <v>1.6</v>
      </c>
      <c r="I249" s="141">
        <v>10.528</v>
      </c>
      <c r="J249" s="141">
        <v>641.61</v>
      </c>
      <c r="K249" s="141">
        <v>10.528</v>
      </c>
      <c r="L249" s="141">
        <v>641.61</v>
      </c>
      <c r="M249" s="142">
        <v>1.6408721809198733E-2</v>
      </c>
      <c r="N249" s="143">
        <v>49.4</v>
      </c>
      <c r="O249" s="144">
        <v>0.81059085737441738</v>
      </c>
      <c r="P249" s="144">
        <v>984.52330855192406</v>
      </c>
      <c r="Q249" s="301">
        <v>48.635451442465047</v>
      </c>
    </row>
    <row r="250" spans="1:17" s="4" customFormat="1" ht="12.75" customHeight="1">
      <c r="A250" s="362"/>
      <c r="B250" s="145" t="s">
        <v>783</v>
      </c>
      <c r="C250" s="157" t="s">
        <v>676</v>
      </c>
      <c r="D250" s="158">
        <v>28</v>
      </c>
      <c r="E250" s="158">
        <v>2001</v>
      </c>
      <c r="F250" s="159">
        <v>50.338000000000001</v>
      </c>
      <c r="G250" s="159">
        <v>5.4379980000000003</v>
      </c>
      <c r="H250" s="159">
        <v>4.8</v>
      </c>
      <c r="I250" s="159">
        <v>40.100000999999999</v>
      </c>
      <c r="J250" s="159">
        <v>2440.5300000000002</v>
      </c>
      <c r="K250" s="159">
        <v>40.100000999999999</v>
      </c>
      <c r="L250" s="159">
        <v>2440.5300000000002</v>
      </c>
      <c r="M250" s="160">
        <v>1.6430857641577853E-2</v>
      </c>
      <c r="N250" s="161">
        <v>64.637</v>
      </c>
      <c r="O250" s="161">
        <v>1.0620413453786677</v>
      </c>
      <c r="P250" s="161">
        <v>985.85145849467119</v>
      </c>
      <c r="Q250" s="304">
        <v>63.722480722720064</v>
      </c>
    </row>
    <row r="251" spans="1:17" s="4" customFormat="1" ht="12.75" customHeight="1">
      <c r="A251" s="362"/>
      <c r="B251" s="145" t="s">
        <v>749</v>
      </c>
      <c r="C251" s="157" t="s">
        <v>775</v>
      </c>
      <c r="D251" s="158">
        <v>103</v>
      </c>
      <c r="E251" s="158">
        <v>1965</v>
      </c>
      <c r="F251" s="159">
        <v>98.225999999999999</v>
      </c>
      <c r="G251" s="159">
        <v>9.1176790000000008</v>
      </c>
      <c r="H251" s="159">
        <v>15.92</v>
      </c>
      <c r="I251" s="159">
        <v>73.188327999999998</v>
      </c>
      <c r="J251" s="159">
        <v>4447.51</v>
      </c>
      <c r="K251" s="159">
        <v>73.188327999999998</v>
      </c>
      <c r="L251" s="159">
        <v>4447.51</v>
      </c>
      <c r="M251" s="160">
        <v>1.6456023257957822E-2</v>
      </c>
      <c r="N251" s="161">
        <v>81.096000000000018</v>
      </c>
      <c r="O251" s="161">
        <v>1.3345176621273478</v>
      </c>
      <c r="P251" s="161">
        <v>987.36139547746939</v>
      </c>
      <c r="Q251" s="304">
        <v>80.071059727640886</v>
      </c>
    </row>
    <row r="252" spans="1:17" s="4" customFormat="1" ht="12.75" customHeight="1">
      <c r="A252" s="362"/>
      <c r="B252" s="145" t="s">
        <v>783</v>
      </c>
      <c r="C252" s="157" t="s">
        <v>736</v>
      </c>
      <c r="D252" s="158">
        <v>30</v>
      </c>
      <c r="E252" s="158">
        <v>1973</v>
      </c>
      <c r="F252" s="159">
        <v>36.399000000000001</v>
      </c>
      <c r="G252" s="159">
        <v>3.3660000000000001</v>
      </c>
      <c r="H252" s="159">
        <v>4.8</v>
      </c>
      <c r="I252" s="159">
        <v>28.233000000000001</v>
      </c>
      <c r="J252" s="159">
        <v>1715.3</v>
      </c>
      <c r="K252" s="159">
        <v>28.233000000000001</v>
      </c>
      <c r="L252" s="159">
        <v>1715.3</v>
      </c>
      <c r="M252" s="160">
        <v>1.6459511455722033E-2</v>
      </c>
      <c r="N252" s="161">
        <v>84.257000000000005</v>
      </c>
      <c r="O252" s="161">
        <v>1.3868290567247714</v>
      </c>
      <c r="P252" s="161">
        <v>987.57068734332199</v>
      </c>
      <c r="Q252" s="304">
        <v>83.209743403486286</v>
      </c>
    </row>
    <row r="253" spans="1:17" s="4" customFormat="1" ht="12.75" customHeight="1">
      <c r="A253" s="362"/>
      <c r="B253" s="145" t="s">
        <v>272</v>
      </c>
      <c r="C253" s="157" t="s">
        <v>776</v>
      </c>
      <c r="D253" s="158">
        <v>55</v>
      </c>
      <c r="E253" s="158">
        <v>1995</v>
      </c>
      <c r="F253" s="159">
        <v>69.918000000000006</v>
      </c>
      <c r="G253" s="159">
        <v>6.6230640000000003</v>
      </c>
      <c r="H253" s="159">
        <v>8.7200000000000006</v>
      </c>
      <c r="I253" s="159">
        <v>54.574935000000004</v>
      </c>
      <c r="J253" s="159">
        <v>3308.16</v>
      </c>
      <c r="K253" s="159">
        <v>54.574935000000004</v>
      </c>
      <c r="L253" s="159">
        <v>3308.16</v>
      </c>
      <c r="M253" s="160">
        <v>1.6497066345037725E-2</v>
      </c>
      <c r="N253" s="161">
        <v>81.096000000000018</v>
      </c>
      <c r="O253" s="161">
        <v>1.3378460923171798</v>
      </c>
      <c r="P253" s="161">
        <v>989.8239807022635</v>
      </c>
      <c r="Q253" s="304">
        <v>80.270765539030776</v>
      </c>
    </row>
    <row r="254" spans="1:17" s="4" customFormat="1" ht="12.75" customHeight="1">
      <c r="A254" s="362"/>
      <c r="B254" s="129" t="s">
        <v>312</v>
      </c>
      <c r="C254" s="157" t="s">
        <v>737</v>
      </c>
      <c r="D254" s="158">
        <v>8</v>
      </c>
      <c r="E254" s="158">
        <v>1994</v>
      </c>
      <c r="F254" s="159">
        <v>15.983000000000001</v>
      </c>
      <c r="G254" s="159">
        <v>1.02</v>
      </c>
      <c r="H254" s="159">
        <v>1.2</v>
      </c>
      <c r="I254" s="159">
        <v>13.763</v>
      </c>
      <c r="J254" s="159">
        <v>832.8</v>
      </c>
      <c r="K254" s="159">
        <v>13.763</v>
      </c>
      <c r="L254" s="159">
        <v>832.8</v>
      </c>
      <c r="M254" s="160">
        <v>1.6526176753121999E-2</v>
      </c>
      <c r="N254" s="161">
        <v>84.257000000000005</v>
      </c>
      <c r="O254" s="161">
        <v>1.3924460746878002</v>
      </c>
      <c r="P254" s="161">
        <v>991.57060518731987</v>
      </c>
      <c r="Q254" s="304">
        <v>83.546764481268013</v>
      </c>
    </row>
    <row r="255" spans="1:17" s="4" customFormat="1" ht="12.75" customHeight="1">
      <c r="A255" s="362"/>
      <c r="B255" s="145" t="s">
        <v>724</v>
      </c>
      <c r="C255" s="157" t="s">
        <v>777</v>
      </c>
      <c r="D255" s="158">
        <v>22</v>
      </c>
      <c r="E255" s="158">
        <v>1994</v>
      </c>
      <c r="F255" s="159">
        <v>25.091999999999999</v>
      </c>
      <c r="G255" s="159">
        <v>2.1571980000000002</v>
      </c>
      <c r="H255" s="159">
        <v>3.52</v>
      </c>
      <c r="I255" s="159">
        <v>19.414802000000002</v>
      </c>
      <c r="J255" s="159">
        <v>1162.77</v>
      </c>
      <c r="K255" s="159">
        <v>19.414802000000002</v>
      </c>
      <c r="L255" s="159">
        <v>1162.77</v>
      </c>
      <c r="M255" s="160">
        <v>1.6697026927079302E-2</v>
      </c>
      <c r="N255" s="161">
        <v>81.096000000000018</v>
      </c>
      <c r="O255" s="161">
        <v>1.3540620956784235</v>
      </c>
      <c r="P255" s="161">
        <v>1001.8216156247581</v>
      </c>
      <c r="Q255" s="304">
        <v>81.243725740705401</v>
      </c>
    </row>
    <row r="256" spans="1:17" s="4" customFormat="1" ht="12.75" customHeight="1">
      <c r="A256" s="362"/>
      <c r="B256" s="129" t="s">
        <v>183</v>
      </c>
      <c r="C256" s="139" t="s">
        <v>858</v>
      </c>
      <c r="D256" s="140">
        <v>32</v>
      </c>
      <c r="E256" s="140">
        <v>1967</v>
      </c>
      <c r="F256" s="141">
        <v>25.692</v>
      </c>
      <c r="G256" s="141">
        <v>0</v>
      </c>
      <c r="H256" s="141">
        <v>0</v>
      </c>
      <c r="I256" s="141">
        <v>25.691998999999999</v>
      </c>
      <c r="J256" s="141">
        <v>1535</v>
      </c>
      <c r="K256" s="141">
        <v>25.691998999999999</v>
      </c>
      <c r="L256" s="141">
        <v>1535</v>
      </c>
      <c r="M256" s="142">
        <v>1.6737458631921824E-2</v>
      </c>
      <c r="N256" s="143">
        <v>79.461000000000013</v>
      </c>
      <c r="O256" s="144">
        <v>1.3299752003511403</v>
      </c>
      <c r="P256" s="144">
        <v>1004.2475179153095</v>
      </c>
      <c r="Q256" s="301">
        <v>79.798512021068404</v>
      </c>
    </row>
    <row r="257" spans="1:17" s="4" customFormat="1" ht="12.75" customHeight="1">
      <c r="A257" s="362"/>
      <c r="B257" s="145" t="s">
        <v>724</v>
      </c>
      <c r="C257" s="139" t="s">
        <v>862</v>
      </c>
      <c r="D257" s="140">
        <v>29</v>
      </c>
      <c r="E257" s="140">
        <v>1960</v>
      </c>
      <c r="F257" s="141">
        <v>19.885000000000002</v>
      </c>
      <c r="G257" s="141">
        <v>0</v>
      </c>
      <c r="H257" s="141">
        <v>0</v>
      </c>
      <c r="I257" s="141">
        <v>19.884999000000001</v>
      </c>
      <c r="J257" s="141">
        <v>1187.67</v>
      </c>
      <c r="K257" s="141">
        <v>19.884999000000001</v>
      </c>
      <c r="L257" s="141">
        <v>1187.67</v>
      </c>
      <c r="M257" s="142">
        <v>1.6742865442420873E-2</v>
      </c>
      <c r="N257" s="143">
        <v>79.461000000000013</v>
      </c>
      <c r="O257" s="144">
        <v>1.3304048309202052</v>
      </c>
      <c r="P257" s="144">
        <v>1004.5719265452524</v>
      </c>
      <c r="Q257" s="301">
        <v>79.824289855212314</v>
      </c>
    </row>
    <row r="258" spans="1:17" s="4" customFormat="1" ht="12.75" customHeight="1">
      <c r="A258" s="362"/>
      <c r="B258" s="145" t="s">
        <v>106</v>
      </c>
      <c r="C258" s="167" t="s">
        <v>788</v>
      </c>
      <c r="D258" s="163">
        <v>40</v>
      </c>
      <c r="E258" s="163">
        <v>1987</v>
      </c>
      <c r="F258" s="164">
        <v>49.354999999999997</v>
      </c>
      <c r="G258" s="164">
        <v>4.7430000000000003</v>
      </c>
      <c r="H258" s="164">
        <v>6.4</v>
      </c>
      <c r="I258" s="164">
        <v>38.212001000000001</v>
      </c>
      <c r="J258" s="164">
        <v>2280.42</v>
      </c>
      <c r="K258" s="164">
        <v>38.212001000000001</v>
      </c>
      <c r="L258" s="164">
        <v>2280.42</v>
      </c>
      <c r="M258" s="165">
        <v>1.675656282614606E-2</v>
      </c>
      <c r="N258" s="166">
        <v>88.181000000000012</v>
      </c>
      <c r="O258" s="166">
        <v>1.4776104665723859</v>
      </c>
      <c r="P258" s="166">
        <v>1005.3937695687636</v>
      </c>
      <c r="Q258" s="305">
        <v>88.656627994343154</v>
      </c>
    </row>
    <row r="259" spans="1:17" s="4" customFormat="1" ht="12.75" customHeight="1">
      <c r="A259" s="362"/>
      <c r="B259" s="145" t="s">
        <v>272</v>
      </c>
      <c r="C259" s="139" t="s">
        <v>593</v>
      </c>
      <c r="D259" s="140">
        <v>9</v>
      </c>
      <c r="E259" s="140">
        <v>1979</v>
      </c>
      <c r="F259" s="141">
        <v>10.5</v>
      </c>
      <c r="G259" s="141">
        <v>0.54</v>
      </c>
      <c r="H259" s="141">
        <v>1.44</v>
      </c>
      <c r="I259" s="141">
        <v>8.6199999999999992</v>
      </c>
      <c r="J259" s="141">
        <v>513.1</v>
      </c>
      <c r="K259" s="141">
        <v>8.6199999999999992</v>
      </c>
      <c r="L259" s="141">
        <v>513.1</v>
      </c>
      <c r="M259" s="142">
        <v>1.6799844084973686E-2</v>
      </c>
      <c r="N259" s="143">
        <v>83.5</v>
      </c>
      <c r="O259" s="144">
        <v>1.4027869810953026</v>
      </c>
      <c r="P259" s="144">
        <v>1007.9906450984211</v>
      </c>
      <c r="Q259" s="301">
        <v>84.167218865718155</v>
      </c>
    </row>
    <row r="260" spans="1:17" s="4" customFormat="1" ht="12.75" customHeight="1">
      <c r="A260" s="362"/>
      <c r="B260" s="145" t="s">
        <v>749</v>
      </c>
      <c r="C260" s="139" t="s">
        <v>302</v>
      </c>
      <c r="D260" s="140">
        <v>45</v>
      </c>
      <c r="E260" s="140">
        <v>1992</v>
      </c>
      <c r="F260" s="141">
        <v>49</v>
      </c>
      <c r="G260" s="141">
        <v>4.7939999999999996</v>
      </c>
      <c r="H260" s="141">
        <v>7.2</v>
      </c>
      <c r="I260" s="141">
        <v>37.006</v>
      </c>
      <c r="J260" s="141">
        <v>2192.8000000000002</v>
      </c>
      <c r="K260" s="141">
        <v>37.006</v>
      </c>
      <c r="L260" s="141">
        <v>2192.8000000000002</v>
      </c>
      <c r="M260" s="142">
        <v>1.6876140094855892E-2</v>
      </c>
      <c r="N260" s="143">
        <v>52.1</v>
      </c>
      <c r="O260" s="144">
        <v>0.87924689894199204</v>
      </c>
      <c r="P260" s="144">
        <v>1012.5684056913535</v>
      </c>
      <c r="Q260" s="301">
        <v>52.754813936519518</v>
      </c>
    </row>
    <row r="261" spans="1:17" s="4" customFormat="1" ht="12.75" customHeight="1">
      <c r="A261" s="362"/>
      <c r="B261" s="145" t="s">
        <v>272</v>
      </c>
      <c r="C261" s="157" t="s">
        <v>686</v>
      </c>
      <c r="D261" s="158">
        <v>36</v>
      </c>
      <c r="E261" s="158">
        <v>1987</v>
      </c>
      <c r="F261" s="159">
        <v>50.31</v>
      </c>
      <c r="G261" s="159">
        <v>4.794378</v>
      </c>
      <c r="H261" s="159">
        <v>8.64</v>
      </c>
      <c r="I261" s="159">
        <v>36.875627999999999</v>
      </c>
      <c r="J261" s="159">
        <v>2176.88</v>
      </c>
      <c r="K261" s="159">
        <v>36.875627999999999</v>
      </c>
      <c r="L261" s="159">
        <v>2176.88</v>
      </c>
      <c r="M261" s="160">
        <v>1.693966961890412E-2</v>
      </c>
      <c r="N261" s="161">
        <v>64.637</v>
      </c>
      <c r="O261" s="161">
        <v>1.0949294251571056</v>
      </c>
      <c r="P261" s="161">
        <v>1016.3801771342471</v>
      </c>
      <c r="Q261" s="304">
        <v>65.695765509426337</v>
      </c>
    </row>
    <row r="262" spans="1:17" s="4" customFormat="1" ht="12.75" customHeight="1">
      <c r="A262" s="362"/>
      <c r="B262" s="129" t="s">
        <v>183</v>
      </c>
      <c r="C262" s="157" t="s">
        <v>893</v>
      </c>
      <c r="D262" s="158">
        <v>38</v>
      </c>
      <c r="E262" s="158">
        <v>1978</v>
      </c>
      <c r="F262" s="159">
        <v>42.680999999999997</v>
      </c>
      <c r="G262" s="159">
        <v>3.9092519999999999</v>
      </c>
      <c r="H262" s="159">
        <v>5.92</v>
      </c>
      <c r="I262" s="159">
        <v>32.851745999999999</v>
      </c>
      <c r="J262" s="159">
        <v>1934.43</v>
      </c>
      <c r="K262" s="159">
        <v>32.851745999999999</v>
      </c>
      <c r="L262" s="159">
        <v>1934.43</v>
      </c>
      <c r="M262" s="160">
        <v>1.6982649152463516E-2</v>
      </c>
      <c r="N262" s="161">
        <v>67.471000000000004</v>
      </c>
      <c r="O262" s="161">
        <v>1.145836320965866</v>
      </c>
      <c r="P262" s="161">
        <v>1018.958949147811</v>
      </c>
      <c r="Q262" s="304">
        <v>68.75017925795197</v>
      </c>
    </row>
    <row r="263" spans="1:17" s="4" customFormat="1" ht="12.75" customHeight="1">
      <c r="A263" s="362"/>
      <c r="B263" s="145" t="s">
        <v>749</v>
      </c>
      <c r="C263" s="139" t="s">
        <v>545</v>
      </c>
      <c r="D263" s="140">
        <v>40</v>
      </c>
      <c r="E263" s="140">
        <v>1988</v>
      </c>
      <c r="F263" s="141">
        <v>47.761001</v>
      </c>
      <c r="G263" s="141">
        <v>2.9870760000000001</v>
      </c>
      <c r="H263" s="141">
        <v>6.4</v>
      </c>
      <c r="I263" s="141">
        <v>38.373925</v>
      </c>
      <c r="J263" s="141">
        <v>2258.8200000000002</v>
      </c>
      <c r="K263" s="141">
        <v>38.373925</v>
      </c>
      <c r="L263" s="141">
        <v>2258.8200000000002</v>
      </c>
      <c r="M263" s="142">
        <v>1.6988482924712903E-2</v>
      </c>
      <c r="N263" s="143">
        <v>60.603999999999999</v>
      </c>
      <c r="O263" s="144">
        <v>1.0295700191693007</v>
      </c>
      <c r="P263" s="144">
        <v>1019.3089754827743</v>
      </c>
      <c r="Q263" s="301">
        <v>61.774201150158049</v>
      </c>
    </row>
    <row r="264" spans="1:17" s="4" customFormat="1" ht="12.75" customHeight="1">
      <c r="A264" s="362"/>
      <c r="B264" s="145" t="s">
        <v>57</v>
      </c>
      <c r="C264" s="157" t="s">
        <v>677</v>
      </c>
      <c r="D264" s="158">
        <v>60</v>
      </c>
      <c r="E264" s="158">
        <v>1978</v>
      </c>
      <c r="F264" s="159">
        <v>83.507000000000005</v>
      </c>
      <c r="G264" s="159">
        <v>9.6532289999999996</v>
      </c>
      <c r="H264" s="159">
        <v>11.52</v>
      </c>
      <c r="I264" s="159">
        <v>62.333779</v>
      </c>
      <c r="J264" s="159">
        <v>3663.79</v>
      </c>
      <c r="K264" s="159">
        <v>62.333779</v>
      </c>
      <c r="L264" s="159">
        <v>3663.79</v>
      </c>
      <c r="M264" s="160">
        <v>1.7013469385527009E-2</v>
      </c>
      <c r="N264" s="161">
        <v>64.637</v>
      </c>
      <c r="O264" s="161">
        <v>1.0996996206723093</v>
      </c>
      <c r="P264" s="161">
        <v>1020.8081631316206</v>
      </c>
      <c r="Q264" s="304">
        <v>65.981977240338551</v>
      </c>
    </row>
    <row r="265" spans="1:17" s="4" customFormat="1" ht="12.75" customHeight="1">
      <c r="A265" s="362"/>
      <c r="B265" s="129" t="s">
        <v>183</v>
      </c>
      <c r="C265" s="139" t="s">
        <v>426</v>
      </c>
      <c r="D265" s="140">
        <v>106</v>
      </c>
      <c r="E265" s="140">
        <v>1967</v>
      </c>
      <c r="F265" s="141">
        <v>87.9</v>
      </c>
      <c r="G265" s="141">
        <v>12.443300000000001</v>
      </c>
      <c r="H265" s="141">
        <v>0</v>
      </c>
      <c r="I265" s="141">
        <v>75.456699999999998</v>
      </c>
      <c r="J265" s="141">
        <v>4420.88</v>
      </c>
      <c r="K265" s="141">
        <v>75.456699999999998</v>
      </c>
      <c r="L265" s="141">
        <v>4420.88</v>
      </c>
      <c r="M265" s="142">
        <v>1.7068253379417673E-2</v>
      </c>
      <c r="N265" s="143">
        <v>56.4</v>
      </c>
      <c r="O265" s="144">
        <v>0.96264949059915672</v>
      </c>
      <c r="P265" s="144">
        <v>1024.0952027650603</v>
      </c>
      <c r="Q265" s="301">
        <v>57.758969435949403</v>
      </c>
    </row>
    <row r="266" spans="1:17" s="4" customFormat="1" ht="12.75" customHeight="1">
      <c r="A266" s="362"/>
      <c r="B266" s="145" t="s">
        <v>724</v>
      </c>
      <c r="C266" s="139" t="s">
        <v>594</v>
      </c>
      <c r="D266" s="140">
        <v>20</v>
      </c>
      <c r="E266" s="140">
        <v>1979</v>
      </c>
      <c r="F266" s="141">
        <v>30.3</v>
      </c>
      <c r="G266" s="141">
        <v>1.25</v>
      </c>
      <c r="H266" s="141">
        <v>3.04</v>
      </c>
      <c r="I266" s="141">
        <v>18.09</v>
      </c>
      <c r="J266" s="141">
        <v>1052.0999999999999</v>
      </c>
      <c r="K266" s="141">
        <v>18.09</v>
      </c>
      <c r="L266" s="141">
        <v>1052.0999999999999</v>
      </c>
      <c r="M266" s="142">
        <v>1.7194183062446536E-2</v>
      </c>
      <c r="N266" s="143">
        <v>83.5</v>
      </c>
      <c r="O266" s="144">
        <v>1.4357142857142857</v>
      </c>
      <c r="P266" s="144">
        <v>1031.6509837467922</v>
      </c>
      <c r="Q266" s="301">
        <v>86.142857142857139</v>
      </c>
    </row>
    <row r="267" spans="1:17" s="4" customFormat="1" ht="12.75" customHeight="1">
      <c r="A267" s="362"/>
      <c r="B267" s="145" t="s">
        <v>783</v>
      </c>
      <c r="C267" s="157" t="s">
        <v>738</v>
      </c>
      <c r="D267" s="158">
        <v>60</v>
      </c>
      <c r="E267" s="158">
        <v>1968</v>
      </c>
      <c r="F267" s="159">
        <v>72.08</v>
      </c>
      <c r="G267" s="159">
        <v>6.3333000000000004</v>
      </c>
      <c r="H267" s="159">
        <v>9.6</v>
      </c>
      <c r="I267" s="159">
        <v>56.146703000000002</v>
      </c>
      <c r="J267" s="159">
        <v>3261.72</v>
      </c>
      <c r="K267" s="159">
        <v>56.146703000000002</v>
      </c>
      <c r="L267" s="159">
        <v>3261.72</v>
      </c>
      <c r="M267" s="160">
        <v>1.7213832885716741E-2</v>
      </c>
      <c r="N267" s="161">
        <v>84.257000000000005</v>
      </c>
      <c r="O267" s="161">
        <v>1.4503859174518356</v>
      </c>
      <c r="P267" s="161">
        <v>1032.8299731430045</v>
      </c>
      <c r="Q267" s="304">
        <v>87.023155047110137</v>
      </c>
    </row>
    <row r="268" spans="1:17" s="4" customFormat="1" ht="12.75" customHeight="1">
      <c r="A268" s="362"/>
      <c r="B268" s="145" t="s">
        <v>127</v>
      </c>
      <c r="C268" s="139" t="s">
        <v>595</v>
      </c>
      <c r="D268" s="140">
        <v>40</v>
      </c>
      <c r="E268" s="140">
        <v>1983</v>
      </c>
      <c r="F268" s="141">
        <v>47.4</v>
      </c>
      <c r="G268" s="141">
        <v>3.97</v>
      </c>
      <c r="H268" s="141">
        <v>5.6</v>
      </c>
      <c r="I268" s="141">
        <v>38.72</v>
      </c>
      <c r="J268" s="141">
        <v>2236.29</v>
      </c>
      <c r="K268" s="141">
        <v>38.72</v>
      </c>
      <c r="L268" s="141">
        <v>2236.29</v>
      </c>
      <c r="M268" s="142">
        <v>1.7314391246215831E-2</v>
      </c>
      <c r="N268" s="143">
        <v>83.5</v>
      </c>
      <c r="O268" s="144">
        <v>1.445751669059022</v>
      </c>
      <c r="P268" s="144">
        <v>1038.86347477295</v>
      </c>
      <c r="Q268" s="301">
        <v>86.745100143541322</v>
      </c>
    </row>
    <row r="269" spans="1:17" s="4" customFormat="1" ht="12.75" customHeight="1">
      <c r="A269" s="362"/>
      <c r="B269" s="129" t="s">
        <v>183</v>
      </c>
      <c r="C269" s="139" t="s">
        <v>546</v>
      </c>
      <c r="D269" s="140">
        <v>100</v>
      </c>
      <c r="E269" s="140">
        <v>1970</v>
      </c>
      <c r="F269" s="141">
        <v>99.781991000000005</v>
      </c>
      <c r="G269" s="141">
        <v>7.1680330000000003</v>
      </c>
      <c r="H269" s="141">
        <v>16</v>
      </c>
      <c r="I269" s="141">
        <v>76.613957999999997</v>
      </c>
      <c r="J269" s="141">
        <v>4416.97</v>
      </c>
      <c r="K269" s="141">
        <v>76.613957999999997</v>
      </c>
      <c r="L269" s="141">
        <v>4416.97</v>
      </c>
      <c r="M269" s="142">
        <v>1.7345365261706554E-2</v>
      </c>
      <c r="N269" s="143">
        <v>60.603999999999999</v>
      </c>
      <c r="O269" s="144">
        <v>1.051198516320464</v>
      </c>
      <c r="P269" s="144">
        <v>1040.7219157023933</v>
      </c>
      <c r="Q269" s="301">
        <v>63.071910979227837</v>
      </c>
    </row>
    <row r="270" spans="1:17" s="4" customFormat="1" ht="12.75" customHeight="1">
      <c r="A270" s="362"/>
      <c r="B270" s="145" t="s">
        <v>106</v>
      </c>
      <c r="C270" s="157" t="s">
        <v>739</v>
      </c>
      <c r="D270" s="158">
        <v>60</v>
      </c>
      <c r="E270" s="158">
        <v>1969</v>
      </c>
      <c r="F270" s="159">
        <v>70.804000000000002</v>
      </c>
      <c r="G270" s="159">
        <v>6.2220000000000004</v>
      </c>
      <c r="H270" s="159">
        <v>9.6</v>
      </c>
      <c r="I270" s="159">
        <v>54.981999999999999</v>
      </c>
      <c r="J270" s="159">
        <v>3165.62</v>
      </c>
      <c r="K270" s="159">
        <v>54.981999999999999</v>
      </c>
      <c r="L270" s="159">
        <v>3165.62</v>
      </c>
      <c r="M270" s="160">
        <v>1.7368477581010986E-2</v>
      </c>
      <c r="N270" s="161">
        <v>84.257000000000005</v>
      </c>
      <c r="O270" s="161">
        <v>1.4634158155432428</v>
      </c>
      <c r="P270" s="161">
        <v>1042.108654860659</v>
      </c>
      <c r="Q270" s="304">
        <v>87.804948932594556</v>
      </c>
    </row>
    <row r="271" spans="1:17" s="4" customFormat="1" ht="12.75" customHeight="1">
      <c r="A271" s="362"/>
      <c r="B271" s="145" t="s">
        <v>272</v>
      </c>
      <c r="C271" s="139" t="s">
        <v>48</v>
      </c>
      <c r="D271" s="140">
        <v>30</v>
      </c>
      <c r="E271" s="140" t="s">
        <v>46</v>
      </c>
      <c r="F271" s="141">
        <v>34.710999999999999</v>
      </c>
      <c r="G271" s="141">
        <v>3.6259999999999999</v>
      </c>
      <c r="H271" s="141">
        <v>4.8</v>
      </c>
      <c r="I271" s="141">
        <v>26.285</v>
      </c>
      <c r="J271" s="141">
        <v>1511.9</v>
      </c>
      <c r="K271" s="141">
        <v>26.285</v>
      </c>
      <c r="L271" s="141">
        <v>1511.9</v>
      </c>
      <c r="M271" s="142">
        <v>1.7385409087902638E-2</v>
      </c>
      <c r="N271" s="143">
        <v>54.936</v>
      </c>
      <c r="O271" s="144">
        <v>0.95508483365301933</v>
      </c>
      <c r="P271" s="144">
        <v>1043.1245452741582</v>
      </c>
      <c r="Q271" s="301">
        <v>57.305090019181151</v>
      </c>
    </row>
    <row r="272" spans="1:17" s="4" customFormat="1" ht="25.5" customHeight="1">
      <c r="A272" s="362"/>
      <c r="B272" s="145" t="s">
        <v>783</v>
      </c>
      <c r="C272" s="139" t="s">
        <v>547</v>
      </c>
      <c r="D272" s="140">
        <v>45</v>
      </c>
      <c r="E272" s="140">
        <v>1987</v>
      </c>
      <c r="F272" s="141">
        <v>51.005006000000002</v>
      </c>
      <c r="G272" s="141">
        <v>3.2602190000000002</v>
      </c>
      <c r="H272" s="141">
        <v>7.2</v>
      </c>
      <c r="I272" s="141">
        <v>40.544786999999999</v>
      </c>
      <c r="J272" s="141">
        <v>2325.9</v>
      </c>
      <c r="K272" s="141">
        <v>40.544786999999999</v>
      </c>
      <c r="L272" s="141">
        <v>2325.9</v>
      </c>
      <c r="M272" s="142">
        <v>1.7431870243776602E-2</v>
      </c>
      <c r="N272" s="143">
        <v>60.603999999999999</v>
      </c>
      <c r="O272" s="144">
        <v>1.0564410642538371</v>
      </c>
      <c r="P272" s="144">
        <v>1045.9122146265961</v>
      </c>
      <c r="Q272" s="301">
        <v>63.386463855230225</v>
      </c>
    </row>
    <row r="273" spans="1:17" s="4" customFormat="1" ht="12.75" customHeight="1">
      <c r="A273" s="362"/>
      <c r="B273" s="129" t="s">
        <v>101</v>
      </c>
      <c r="C273" s="157" t="s">
        <v>678</v>
      </c>
      <c r="D273" s="158">
        <v>49</v>
      </c>
      <c r="E273" s="158">
        <v>2007</v>
      </c>
      <c r="F273" s="159">
        <v>55.332999999999998</v>
      </c>
      <c r="G273" s="159">
        <v>7.1882380000000001</v>
      </c>
      <c r="H273" s="159">
        <v>4</v>
      </c>
      <c r="I273" s="159">
        <v>44.144760999999995</v>
      </c>
      <c r="J273" s="159">
        <v>2531.39</v>
      </c>
      <c r="K273" s="159">
        <v>44.144760999999995</v>
      </c>
      <c r="L273" s="159">
        <v>2531.39</v>
      </c>
      <c r="M273" s="160">
        <v>1.7438941056099614E-2</v>
      </c>
      <c r="N273" s="161">
        <v>64.637</v>
      </c>
      <c r="O273" s="161">
        <v>1.1272008330431107</v>
      </c>
      <c r="P273" s="161">
        <v>1046.3364633659769</v>
      </c>
      <c r="Q273" s="304">
        <v>67.632049982586636</v>
      </c>
    </row>
    <row r="274" spans="1:17" s="4" customFormat="1" ht="12.75" customHeight="1">
      <c r="A274" s="362"/>
      <c r="B274" s="145" t="s">
        <v>724</v>
      </c>
      <c r="C274" s="157" t="s">
        <v>778</v>
      </c>
      <c r="D274" s="158">
        <v>80</v>
      </c>
      <c r="E274" s="158">
        <v>1964</v>
      </c>
      <c r="F274" s="159">
        <v>85.856999999999999</v>
      </c>
      <c r="G274" s="159">
        <v>6.3036000000000003</v>
      </c>
      <c r="H274" s="159">
        <v>12.72</v>
      </c>
      <c r="I274" s="159">
        <v>66.833408000000006</v>
      </c>
      <c r="J274" s="159">
        <v>3830.86</v>
      </c>
      <c r="K274" s="159">
        <v>66.833408000000006</v>
      </c>
      <c r="L274" s="159">
        <v>3830.86</v>
      </c>
      <c r="M274" s="160">
        <v>1.7446058587366805E-2</v>
      </c>
      <c r="N274" s="161">
        <v>81.096000000000018</v>
      </c>
      <c r="O274" s="161">
        <v>1.4148055672010986</v>
      </c>
      <c r="P274" s="161">
        <v>1046.7635152420082</v>
      </c>
      <c r="Q274" s="304">
        <v>84.888334032065913</v>
      </c>
    </row>
    <row r="275" spans="1:17" s="4" customFormat="1" ht="12.75" customHeight="1">
      <c r="A275" s="362"/>
      <c r="B275" s="145" t="s">
        <v>57</v>
      </c>
      <c r="C275" s="168" t="s">
        <v>527</v>
      </c>
      <c r="D275" s="169">
        <v>56</v>
      </c>
      <c r="E275" s="154" t="s">
        <v>46</v>
      </c>
      <c r="F275" s="155">
        <v>66.72</v>
      </c>
      <c r="G275" s="155">
        <v>5.0380000000000003</v>
      </c>
      <c r="H275" s="155">
        <v>8.64</v>
      </c>
      <c r="I275" s="155">
        <v>53.042000000000002</v>
      </c>
      <c r="J275" s="170">
        <v>3028.84</v>
      </c>
      <c r="K275" s="155">
        <v>53.042000000000002</v>
      </c>
      <c r="L275" s="170">
        <v>3028.84</v>
      </c>
      <c r="M275" s="142">
        <v>1.7512314945655763E-2</v>
      </c>
      <c r="N275" s="156">
        <v>60.2</v>
      </c>
      <c r="O275" s="144">
        <v>1.054241359728477</v>
      </c>
      <c r="P275" s="144">
        <v>1050.7388967393458</v>
      </c>
      <c r="Q275" s="301">
        <v>63.254481583708618</v>
      </c>
    </row>
    <row r="276" spans="1:17" s="4" customFormat="1" ht="12.75" customHeight="1">
      <c r="A276" s="362"/>
      <c r="B276" s="129" t="s">
        <v>183</v>
      </c>
      <c r="C276" s="139" t="s">
        <v>548</v>
      </c>
      <c r="D276" s="140">
        <v>45</v>
      </c>
      <c r="E276" s="140">
        <v>1993</v>
      </c>
      <c r="F276" s="141">
        <v>53.332999000000001</v>
      </c>
      <c r="G276" s="141">
        <v>4.6911899999999997</v>
      </c>
      <c r="H276" s="141">
        <v>7.2</v>
      </c>
      <c r="I276" s="141">
        <v>41.441808999999999</v>
      </c>
      <c r="J276" s="141">
        <v>2350.4499999999998</v>
      </c>
      <c r="K276" s="141">
        <v>41.441808999999999</v>
      </c>
      <c r="L276" s="141">
        <v>2350.4499999999998</v>
      </c>
      <c r="M276" s="142">
        <v>1.7631436107979324E-2</v>
      </c>
      <c r="N276" s="143">
        <v>60.603999999999999</v>
      </c>
      <c r="O276" s="144">
        <v>1.0685355538879788</v>
      </c>
      <c r="P276" s="144">
        <v>1057.8861664787594</v>
      </c>
      <c r="Q276" s="301">
        <v>64.11213323327874</v>
      </c>
    </row>
    <row r="277" spans="1:17" s="4" customFormat="1" ht="18.75" customHeight="1">
      <c r="A277" s="362"/>
      <c r="B277" s="145" t="s">
        <v>724</v>
      </c>
      <c r="C277" s="171" t="s">
        <v>427</v>
      </c>
      <c r="D277" s="172">
        <v>61</v>
      </c>
      <c r="E277" s="172">
        <v>1965</v>
      </c>
      <c r="F277" s="173">
        <v>54.947299999999998</v>
      </c>
      <c r="G277" s="173">
        <v>12.338200000000001</v>
      </c>
      <c r="H277" s="173">
        <v>0.6</v>
      </c>
      <c r="I277" s="173">
        <v>42.009099999999997</v>
      </c>
      <c r="J277" s="173">
        <v>2380.71</v>
      </c>
      <c r="K277" s="173">
        <v>42.009099999999997</v>
      </c>
      <c r="L277" s="173">
        <v>2380.71</v>
      </c>
      <c r="M277" s="174">
        <v>1.7645618323945376E-2</v>
      </c>
      <c r="N277" s="175">
        <v>56.4</v>
      </c>
      <c r="O277" s="176">
        <v>0.99521287347051912</v>
      </c>
      <c r="P277" s="176">
        <v>1058.7370994367225</v>
      </c>
      <c r="Q277" s="306">
        <v>59.712772408231146</v>
      </c>
    </row>
    <row r="278" spans="1:17" s="4" customFormat="1" ht="12.75" customHeight="1">
      <c r="A278" s="362"/>
      <c r="B278" s="145" t="s">
        <v>783</v>
      </c>
      <c r="C278" s="139" t="s">
        <v>596</v>
      </c>
      <c r="D278" s="140">
        <v>12</v>
      </c>
      <c r="E278" s="140">
        <v>1986</v>
      </c>
      <c r="F278" s="141">
        <v>14.1</v>
      </c>
      <c r="G278" s="141">
        <v>0.59899999999999998</v>
      </c>
      <c r="H278" s="141">
        <v>1.28</v>
      </c>
      <c r="I278" s="141">
        <v>12.02</v>
      </c>
      <c r="J278" s="141">
        <v>680.12</v>
      </c>
      <c r="K278" s="141">
        <v>12.02</v>
      </c>
      <c r="L278" s="141">
        <v>680.12</v>
      </c>
      <c r="M278" s="142">
        <v>1.7673351761453859E-2</v>
      </c>
      <c r="N278" s="143">
        <v>83.5</v>
      </c>
      <c r="O278" s="144">
        <v>1.4757248720813971</v>
      </c>
      <c r="P278" s="144">
        <v>1060.4011056872316</v>
      </c>
      <c r="Q278" s="301">
        <v>88.543492324883843</v>
      </c>
    </row>
    <row r="279" spans="1:17" s="4" customFormat="1" ht="12.75" customHeight="1">
      <c r="A279" s="362"/>
      <c r="B279" s="129" t="s">
        <v>183</v>
      </c>
      <c r="C279" s="157" t="s">
        <v>779</v>
      </c>
      <c r="D279" s="158">
        <v>60</v>
      </c>
      <c r="E279" s="158">
        <v>1988</v>
      </c>
      <c r="F279" s="159">
        <v>56.43</v>
      </c>
      <c r="G279" s="159">
        <v>4.8554550000000001</v>
      </c>
      <c r="H279" s="159">
        <v>9.6</v>
      </c>
      <c r="I279" s="159">
        <v>41.974544999999999</v>
      </c>
      <c r="J279" s="159">
        <v>2363.7600000000002</v>
      </c>
      <c r="K279" s="159">
        <v>41.974544999999999</v>
      </c>
      <c r="L279" s="159">
        <v>2363.7600000000002</v>
      </c>
      <c r="M279" s="160">
        <v>1.7757532490608182E-2</v>
      </c>
      <c r="N279" s="161">
        <v>81.096000000000018</v>
      </c>
      <c r="O279" s="161">
        <v>1.4400648548583614</v>
      </c>
      <c r="P279" s="161">
        <v>1065.4519494364908</v>
      </c>
      <c r="Q279" s="304">
        <v>86.403891291501679</v>
      </c>
    </row>
    <row r="280" spans="1:17" s="4" customFormat="1" ht="12.75" customHeight="1">
      <c r="A280" s="362"/>
      <c r="B280" s="145" t="s">
        <v>106</v>
      </c>
      <c r="C280" s="130" t="s">
        <v>80</v>
      </c>
      <c r="D280" s="129">
        <v>54</v>
      </c>
      <c r="E280" s="129">
        <v>1985</v>
      </c>
      <c r="F280" s="131">
        <v>83.8</v>
      </c>
      <c r="G280" s="131">
        <v>8.51</v>
      </c>
      <c r="H280" s="131">
        <v>13.44</v>
      </c>
      <c r="I280" s="131">
        <v>61.85</v>
      </c>
      <c r="J280" s="131">
        <v>3480.02</v>
      </c>
      <c r="K280" s="131">
        <v>61.850000000000009</v>
      </c>
      <c r="L280" s="131">
        <v>3480.02</v>
      </c>
      <c r="M280" s="132">
        <v>1.7772886362722055E-2</v>
      </c>
      <c r="N280" s="133">
        <v>60.277000000000001</v>
      </c>
      <c r="O280" s="133">
        <v>1.0712962712857974</v>
      </c>
      <c r="P280" s="133">
        <v>1066.3731817633234</v>
      </c>
      <c r="Q280" s="302">
        <v>64.277776277147851</v>
      </c>
    </row>
    <row r="281" spans="1:17" s="4" customFormat="1" ht="23.25" customHeight="1">
      <c r="A281" s="362"/>
      <c r="B281" s="145" t="s">
        <v>125</v>
      </c>
      <c r="C281" s="157" t="s">
        <v>679</v>
      </c>
      <c r="D281" s="158">
        <v>34</v>
      </c>
      <c r="E281" s="158">
        <v>2003</v>
      </c>
      <c r="F281" s="159">
        <v>53.448</v>
      </c>
      <c r="G281" s="159">
        <v>6.2045490000000001</v>
      </c>
      <c r="H281" s="159">
        <v>5.44</v>
      </c>
      <c r="I281" s="159">
        <v>41.803453000000005</v>
      </c>
      <c r="J281" s="159">
        <v>2349.59</v>
      </c>
      <c r="K281" s="159">
        <v>41.803453000000005</v>
      </c>
      <c r="L281" s="159">
        <v>2349.59</v>
      </c>
      <c r="M281" s="160">
        <v>1.7791807506841621E-2</v>
      </c>
      <c r="N281" s="161">
        <v>64.637</v>
      </c>
      <c r="O281" s="161">
        <v>1.1500090618197218</v>
      </c>
      <c r="P281" s="161">
        <v>1067.5084504104973</v>
      </c>
      <c r="Q281" s="304">
        <v>69.000543709183319</v>
      </c>
    </row>
    <row r="282" spans="1:17" s="4" customFormat="1" ht="12.75" customHeight="1">
      <c r="A282" s="362"/>
      <c r="B282" s="129" t="s">
        <v>183</v>
      </c>
      <c r="C282" s="139" t="s">
        <v>383</v>
      </c>
      <c r="D282" s="140">
        <v>100</v>
      </c>
      <c r="E282" s="140">
        <v>1966</v>
      </c>
      <c r="F282" s="141">
        <v>103.444</v>
      </c>
      <c r="G282" s="141">
        <v>9.5589999999999993</v>
      </c>
      <c r="H282" s="141">
        <v>16</v>
      </c>
      <c r="I282" s="141">
        <v>77.885000000000005</v>
      </c>
      <c r="J282" s="141">
        <v>4377.1000000000004</v>
      </c>
      <c r="K282" s="141">
        <v>77.885000000000005</v>
      </c>
      <c r="L282" s="141">
        <v>4377.1000000000004</v>
      </c>
      <c r="M282" s="142">
        <v>1.779374471682164E-2</v>
      </c>
      <c r="N282" s="143">
        <v>54.936</v>
      </c>
      <c r="O282" s="144">
        <v>0.97751715976331366</v>
      </c>
      <c r="P282" s="144">
        <v>1067.6246830092985</v>
      </c>
      <c r="Q282" s="301">
        <v>58.651029585798817</v>
      </c>
    </row>
    <row r="283" spans="1:17" s="4" customFormat="1" ht="12.75" customHeight="1">
      <c r="A283" s="362"/>
      <c r="B283" s="145" t="s">
        <v>214</v>
      </c>
      <c r="C283" s="139" t="s">
        <v>549</v>
      </c>
      <c r="D283" s="140">
        <v>60</v>
      </c>
      <c r="E283" s="140">
        <v>1983</v>
      </c>
      <c r="F283" s="141">
        <v>56.344002000000003</v>
      </c>
      <c r="G283" s="141">
        <v>3.9005399999999999</v>
      </c>
      <c r="H283" s="141">
        <v>9.6</v>
      </c>
      <c r="I283" s="141">
        <v>42.843462000000002</v>
      </c>
      <c r="J283" s="141">
        <v>2396.15</v>
      </c>
      <c r="K283" s="141">
        <v>42.843462000000002</v>
      </c>
      <c r="L283" s="141">
        <v>2396.15</v>
      </c>
      <c r="M283" s="142">
        <v>1.7880125200843019E-2</v>
      </c>
      <c r="N283" s="143">
        <v>60.603999999999999</v>
      </c>
      <c r="O283" s="144">
        <v>1.0836071076718903</v>
      </c>
      <c r="P283" s="144">
        <v>1072.8075120505812</v>
      </c>
      <c r="Q283" s="301">
        <v>65.016426460313426</v>
      </c>
    </row>
    <row r="284" spans="1:17" s="4" customFormat="1" ht="12.75" customHeight="1">
      <c r="A284" s="362"/>
      <c r="B284" s="145" t="s">
        <v>125</v>
      </c>
      <c r="C284" s="157" t="s">
        <v>680</v>
      </c>
      <c r="D284" s="158">
        <v>46</v>
      </c>
      <c r="E284" s="158">
        <v>2001</v>
      </c>
      <c r="F284" s="159">
        <v>71.948999999999998</v>
      </c>
      <c r="G284" s="159">
        <v>7.519279</v>
      </c>
      <c r="H284" s="159">
        <v>7.28</v>
      </c>
      <c r="I284" s="159">
        <v>57.149721</v>
      </c>
      <c r="J284" s="159">
        <v>3175.32</v>
      </c>
      <c r="K284" s="159">
        <v>57.149721</v>
      </c>
      <c r="L284" s="159">
        <v>3175.32</v>
      </c>
      <c r="M284" s="160">
        <v>1.7998098144438986E-2</v>
      </c>
      <c r="N284" s="161">
        <v>64.637</v>
      </c>
      <c r="O284" s="161">
        <v>1.1633430697621028</v>
      </c>
      <c r="P284" s="161">
        <v>1079.8858886663393</v>
      </c>
      <c r="Q284" s="304">
        <v>69.800584185726166</v>
      </c>
    </row>
    <row r="285" spans="1:17" s="4" customFormat="1" ht="12.75" customHeight="1">
      <c r="A285" s="362"/>
      <c r="B285" s="129" t="s">
        <v>183</v>
      </c>
      <c r="C285" s="157" t="s">
        <v>780</v>
      </c>
      <c r="D285" s="158">
        <v>100</v>
      </c>
      <c r="E285" s="158">
        <v>1973</v>
      </c>
      <c r="F285" s="159">
        <v>104.16</v>
      </c>
      <c r="G285" s="159">
        <v>9.6135000000000002</v>
      </c>
      <c r="H285" s="159">
        <v>15.971</v>
      </c>
      <c r="I285" s="159">
        <v>78.575500000000005</v>
      </c>
      <c r="J285" s="159">
        <v>4362.3100000000004</v>
      </c>
      <c r="K285" s="159">
        <v>78.575500000000005</v>
      </c>
      <c r="L285" s="159">
        <v>4362.3100000000004</v>
      </c>
      <c r="M285" s="160">
        <v>1.801236042372046E-2</v>
      </c>
      <c r="N285" s="161">
        <v>81.096000000000018</v>
      </c>
      <c r="O285" s="161">
        <v>1.4607303809220347</v>
      </c>
      <c r="P285" s="161">
        <v>1080.7416254232276</v>
      </c>
      <c r="Q285" s="304">
        <v>87.643822855322085</v>
      </c>
    </row>
    <row r="286" spans="1:17" s="4" customFormat="1" ht="12.75" customHeight="1">
      <c r="A286" s="362"/>
      <c r="B286" s="145" t="s">
        <v>724</v>
      </c>
      <c r="C286" s="139" t="s">
        <v>550</v>
      </c>
      <c r="D286" s="140">
        <v>100</v>
      </c>
      <c r="E286" s="140">
        <v>1971</v>
      </c>
      <c r="F286" s="141">
        <v>100.995006</v>
      </c>
      <c r="G286" s="141">
        <v>5.5872599999999997</v>
      </c>
      <c r="H286" s="141">
        <v>16</v>
      </c>
      <c r="I286" s="141">
        <v>79.407746000000003</v>
      </c>
      <c r="J286" s="141">
        <v>4404.2199999999993</v>
      </c>
      <c r="K286" s="141">
        <v>79.407746000000003</v>
      </c>
      <c r="L286" s="141">
        <v>4404.2199999999993</v>
      </c>
      <c r="M286" s="142">
        <v>1.8029922665080314E-2</v>
      </c>
      <c r="N286" s="143">
        <v>60.603999999999999</v>
      </c>
      <c r="O286" s="144">
        <v>1.0926854331945273</v>
      </c>
      <c r="P286" s="144">
        <v>1081.795359904819</v>
      </c>
      <c r="Q286" s="301">
        <v>65.561125991671645</v>
      </c>
    </row>
    <row r="287" spans="1:17" s="4" customFormat="1" ht="12.75" customHeight="1">
      <c r="A287" s="362"/>
      <c r="B287" s="129" t="s">
        <v>183</v>
      </c>
      <c r="C287" s="167" t="s">
        <v>428</v>
      </c>
      <c r="D287" s="163">
        <v>19</v>
      </c>
      <c r="E287" s="163">
        <v>2007</v>
      </c>
      <c r="F287" s="164">
        <v>17.034500000000001</v>
      </c>
      <c r="G287" s="164">
        <v>1.5555000000000001</v>
      </c>
      <c r="H287" s="164">
        <v>0</v>
      </c>
      <c r="I287" s="164">
        <v>15.479000000000001</v>
      </c>
      <c r="J287" s="164">
        <v>856.06</v>
      </c>
      <c r="K287" s="164">
        <v>15.479000000000001</v>
      </c>
      <c r="L287" s="164">
        <v>856.06</v>
      </c>
      <c r="M287" s="165">
        <v>1.8081676518001077E-2</v>
      </c>
      <c r="N287" s="166">
        <v>56.4</v>
      </c>
      <c r="O287" s="166">
        <v>1.0198065556152607</v>
      </c>
      <c r="P287" s="166">
        <v>1084.9005910800647</v>
      </c>
      <c r="Q287" s="305">
        <v>61.188393336915652</v>
      </c>
    </row>
    <row r="288" spans="1:17" s="4" customFormat="1" ht="12.75" customHeight="1">
      <c r="A288" s="362"/>
      <c r="B288" s="145" t="s">
        <v>475</v>
      </c>
      <c r="C288" s="168" t="s">
        <v>513</v>
      </c>
      <c r="D288" s="169">
        <v>30</v>
      </c>
      <c r="E288" s="154" t="s">
        <v>46</v>
      </c>
      <c r="F288" s="155">
        <v>46.7</v>
      </c>
      <c r="G288" s="155">
        <v>4.78</v>
      </c>
      <c r="H288" s="155">
        <v>4.8</v>
      </c>
      <c r="I288" s="155">
        <v>37.119999999999997</v>
      </c>
      <c r="J288" s="170">
        <v>2051.9499999999998</v>
      </c>
      <c r="K288" s="155">
        <v>37.119999999999997</v>
      </c>
      <c r="L288" s="170">
        <v>2051.9499999999998</v>
      </c>
      <c r="M288" s="142">
        <v>1.8090109408123979E-2</v>
      </c>
      <c r="N288" s="156">
        <v>60.2</v>
      </c>
      <c r="O288" s="144">
        <v>1.0890245863690635</v>
      </c>
      <c r="P288" s="144">
        <v>1085.4065644874386</v>
      </c>
      <c r="Q288" s="301">
        <v>65.34147518214381</v>
      </c>
    </row>
    <row r="289" spans="1:17" s="4" customFormat="1" ht="12.75" customHeight="1">
      <c r="A289" s="362"/>
      <c r="B289" s="145" t="s">
        <v>127</v>
      </c>
      <c r="C289" s="139" t="s">
        <v>551</v>
      </c>
      <c r="D289" s="140">
        <v>60</v>
      </c>
      <c r="E289" s="140">
        <v>1966</v>
      </c>
      <c r="F289" s="141">
        <v>63.259001999999995</v>
      </c>
      <c r="G289" s="141">
        <v>4.2695100000000004</v>
      </c>
      <c r="H289" s="141">
        <v>9.4659999999999993</v>
      </c>
      <c r="I289" s="141">
        <v>49.523491999999997</v>
      </c>
      <c r="J289" s="141">
        <v>2733.17</v>
      </c>
      <c r="K289" s="141">
        <v>49.523491999999997</v>
      </c>
      <c r="L289" s="141">
        <v>2733.17</v>
      </c>
      <c r="M289" s="142">
        <v>1.8119433478341999E-2</v>
      </c>
      <c r="N289" s="143">
        <v>60.603999999999999</v>
      </c>
      <c r="O289" s="144">
        <v>1.0981101465214385</v>
      </c>
      <c r="P289" s="144">
        <v>1087.16600870052</v>
      </c>
      <c r="Q289" s="301">
        <v>65.886608791286321</v>
      </c>
    </row>
    <row r="290" spans="1:17" s="4" customFormat="1" ht="12.75" customHeight="1">
      <c r="A290" s="362"/>
      <c r="B290" s="129" t="s">
        <v>271</v>
      </c>
      <c r="C290" s="177" t="s">
        <v>193</v>
      </c>
      <c r="D290" s="178">
        <v>39</v>
      </c>
      <c r="E290" s="178">
        <v>1992</v>
      </c>
      <c r="F290" s="179">
        <v>51.9</v>
      </c>
      <c r="G290" s="179">
        <v>4.3</v>
      </c>
      <c r="H290" s="179">
        <v>6.2</v>
      </c>
      <c r="I290" s="179">
        <v>41.4</v>
      </c>
      <c r="J290" s="179">
        <v>2279.6999999999998</v>
      </c>
      <c r="K290" s="179">
        <v>41.396000000000001</v>
      </c>
      <c r="L290" s="179">
        <v>2279.6999999999998</v>
      </c>
      <c r="M290" s="142">
        <v>1.815852963109181E-2</v>
      </c>
      <c r="N290" s="143">
        <v>55.9</v>
      </c>
      <c r="O290" s="144">
        <v>1.0150618063780321</v>
      </c>
      <c r="P290" s="144">
        <v>1089.5117778655085</v>
      </c>
      <c r="Q290" s="301">
        <v>60.90370838268192</v>
      </c>
    </row>
    <row r="291" spans="1:17" s="4" customFormat="1" ht="12.75" customHeight="1">
      <c r="A291" s="362"/>
      <c r="B291" s="145" t="s">
        <v>106</v>
      </c>
      <c r="C291" s="168" t="s">
        <v>511</v>
      </c>
      <c r="D291" s="169">
        <v>15</v>
      </c>
      <c r="E291" s="154" t="s">
        <v>46</v>
      </c>
      <c r="F291" s="155">
        <v>25.04</v>
      </c>
      <c r="G291" s="155">
        <v>2.2000000000000002</v>
      </c>
      <c r="H291" s="155">
        <v>2.4</v>
      </c>
      <c r="I291" s="155">
        <v>20.440000000000001</v>
      </c>
      <c r="J291" s="170">
        <v>1120.1099999999999</v>
      </c>
      <c r="K291" s="155">
        <v>20.440000000000001</v>
      </c>
      <c r="L291" s="170">
        <v>1120.1099999999999</v>
      </c>
      <c r="M291" s="142">
        <v>1.8248207765308767E-2</v>
      </c>
      <c r="N291" s="156">
        <v>60.2</v>
      </c>
      <c r="O291" s="144">
        <v>1.0985421074715878</v>
      </c>
      <c r="P291" s="144">
        <v>1094.8924659185259</v>
      </c>
      <c r="Q291" s="301">
        <v>65.912526448295267</v>
      </c>
    </row>
    <row r="292" spans="1:17" s="4" customFormat="1" ht="12.75" customHeight="1">
      <c r="A292" s="362"/>
      <c r="B292" s="145" t="s">
        <v>57</v>
      </c>
      <c r="C292" s="139" t="s">
        <v>552</v>
      </c>
      <c r="D292" s="140">
        <v>45</v>
      </c>
      <c r="E292" s="140">
        <v>1990</v>
      </c>
      <c r="F292" s="141">
        <v>53.811000999999997</v>
      </c>
      <c r="G292" s="141">
        <v>3.6106349999999998</v>
      </c>
      <c r="H292" s="141">
        <v>7.2</v>
      </c>
      <c r="I292" s="141">
        <v>43.000366</v>
      </c>
      <c r="J292" s="141">
        <v>2350.42</v>
      </c>
      <c r="K292" s="141">
        <v>43.000366</v>
      </c>
      <c r="L292" s="141">
        <v>2350.42</v>
      </c>
      <c r="M292" s="142">
        <v>1.8294758383608035E-2</v>
      </c>
      <c r="N292" s="143">
        <v>60.603999999999999</v>
      </c>
      <c r="O292" s="144">
        <v>1.1087355370801815</v>
      </c>
      <c r="P292" s="144">
        <v>1097.685503016482</v>
      </c>
      <c r="Q292" s="301">
        <v>66.52413222481087</v>
      </c>
    </row>
    <row r="293" spans="1:17" s="4" customFormat="1" ht="12.75" customHeight="1">
      <c r="A293" s="362"/>
      <c r="B293" s="145" t="s">
        <v>57</v>
      </c>
      <c r="C293" s="157" t="s">
        <v>681</v>
      </c>
      <c r="D293" s="158">
        <v>23</v>
      </c>
      <c r="E293" s="158">
        <v>2002</v>
      </c>
      <c r="F293" s="159">
        <v>31.998999999999999</v>
      </c>
      <c r="G293" s="159">
        <v>0</v>
      </c>
      <c r="H293" s="159">
        <v>0</v>
      </c>
      <c r="I293" s="159">
        <v>31.998998999999998</v>
      </c>
      <c r="J293" s="159">
        <v>1743.26</v>
      </c>
      <c r="K293" s="159">
        <v>31.998998999999998</v>
      </c>
      <c r="L293" s="159">
        <v>1743.26</v>
      </c>
      <c r="M293" s="160">
        <v>1.8355838486513773E-2</v>
      </c>
      <c r="N293" s="161">
        <v>64.637</v>
      </c>
      <c r="O293" s="161">
        <v>1.1864663322527909</v>
      </c>
      <c r="P293" s="161">
        <v>1101.3503091908262</v>
      </c>
      <c r="Q293" s="304">
        <v>71.187979935167434</v>
      </c>
    </row>
    <row r="294" spans="1:17" s="4" customFormat="1" ht="12.75" customHeight="1">
      <c r="A294" s="362"/>
      <c r="B294" s="129" t="s">
        <v>101</v>
      </c>
      <c r="C294" s="139" t="s">
        <v>553</v>
      </c>
      <c r="D294" s="140">
        <v>45</v>
      </c>
      <c r="E294" s="140">
        <v>1991</v>
      </c>
      <c r="F294" s="141">
        <v>54.356005000000003</v>
      </c>
      <c r="G294" s="141">
        <v>4.0586700000000002</v>
      </c>
      <c r="H294" s="141">
        <v>7.2</v>
      </c>
      <c r="I294" s="141">
        <v>43.097335000000001</v>
      </c>
      <c r="J294" s="141">
        <v>2333.9499999999998</v>
      </c>
      <c r="K294" s="141">
        <v>43.097335000000001</v>
      </c>
      <c r="L294" s="141">
        <v>2333.9499999999998</v>
      </c>
      <c r="M294" s="142">
        <v>1.8465406285481697E-2</v>
      </c>
      <c r="N294" s="143">
        <v>60.603999999999999</v>
      </c>
      <c r="O294" s="144">
        <v>1.1190774825253327</v>
      </c>
      <c r="P294" s="144">
        <v>1107.9243771289018</v>
      </c>
      <c r="Q294" s="301">
        <v>67.144648951519969</v>
      </c>
    </row>
    <row r="295" spans="1:17" s="4" customFormat="1" ht="12.75" customHeight="1">
      <c r="A295" s="362"/>
      <c r="B295" s="145" t="s">
        <v>290</v>
      </c>
      <c r="C295" s="139" t="s">
        <v>459</v>
      </c>
      <c r="D295" s="140">
        <v>40</v>
      </c>
      <c r="E295" s="140">
        <v>1992</v>
      </c>
      <c r="F295" s="141">
        <v>52.6</v>
      </c>
      <c r="G295" s="141">
        <v>3.7949999999999999</v>
      </c>
      <c r="H295" s="141">
        <v>6.4</v>
      </c>
      <c r="I295" s="141">
        <v>42.405000000000001</v>
      </c>
      <c r="J295" s="141">
        <v>2289.4899999999998</v>
      </c>
      <c r="K295" s="141">
        <v>42.405000000000001</v>
      </c>
      <c r="L295" s="141">
        <v>2289.4899999999998</v>
      </c>
      <c r="M295" s="142">
        <v>1.8521592144975521E-2</v>
      </c>
      <c r="N295" s="143">
        <v>56.8</v>
      </c>
      <c r="O295" s="144">
        <v>1.1467088128797245</v>
      </c>
      <c r="P295" s="144">
        <v>1111.2955286985314</v>
      </c>
      <c r="Q295" s="301">
        <v>63.121586030076578</v>
      </c>
    </row>
    <row r="296" spans="1:17" s="4" customFormat="1" ht="12.75" customHeight="1">
      <c r="A296" s="362"/>
      <c r="B296" s="129" t="s">
        <v>271</v>
      </c>
      <c r="C296" s="180" t="s">
        <v>863</v>
      </c>
      <c r="D296" s="181">
        <v>32</v>
      </c>
      <c r="E296" s="181">
        <v>1965</v>
      </c>
      <c r="F296" s="182">
        <v>26.3</v>
      </c>
      <c r="G296" s="182">
        <v>0</v>
      </c>
      <c r="H296" s="182">
        <v>0</v>
      </c>
      <c r="I296" s="182">
        <v>26.300002999999997</v>
      </c>
      <c r="J296" s="182">
        <v>1419.59</v>
      </c>
      <c r="K296" s="182">
        <v>26.300002999999997</v>
      </c>
      <c r="L296" s="182">
        <v>1419.59</v>
      </c>
      <c r="M296" s="183">
        <v>1.8526478067611069E-2</v>
      </c>
      <c r="N296" s="184">
        <v>79.461000000000013</v>
      </c>
      <c r="O296" s="185">
        <v>1.4721324737304433</v>
      </c>
      <c r="P296" s="185">
        <v>1111.5886840566641</v>
      </c>
      <c r="Q296" s="307">
        <v>88.327948423826598</v>
      </c>
    </row>
    <row r="297" spans="1:17" s="4" customFormat="1" ht="12.75" customHeight="1">
      <c r="A297" s="362"/>
      <c r="B297" s="145" t="s">
        <v>125</v>
      </c>
      <c r="C297" s="168" t="s">
        <v>528</v>
      </c>
      <c r="D297" s="169">
        <v>54</v>
      </c>
      <c r="E297" s="154" t="s">
        <v>46</v>
      </c>
      <c r="F297" s="155">
        <v>69.8</v>
      </c>
      <c r="G297" s="155">
        <v>5.74</v>
      </c>
      <c r="H297" s="155">
        <v>8.64</v>
      </c>
      <c r="I297" s="155">
        <v>55.42</v>
      </c>
      <c r="J297" s="170">
        <v>2987.33</v>
      </c>
      <c r="K297" s="155">
        <v>55.42</v>
      </c>
      <c r="L297" s="170">
        <v>2987.33</v>
      </c>
      <c r="M297" s="142">
        <v>1.8551683275701045E-2</v>
      </c>
      <c r="N297" s="156">
        <v>60.2</v>
      </c>
      <c r="O297" s="144">
        <v>1.1168113331972029</v>
      </c>
      <c r="P297" s="144">
        <v>1113.1009965420626</v>
      </c>
      <c r="Q297" s="301">
        <v>67.008679991832182</v>
      </c>
    </row>
    <row r="298" spans="1:17" s="4" customFormat="1" ht="12.75" customHeight="1">
      <c r="A298" s="362"/>
      <c r="B298" s="145" t="s">
        <v>749</v>
      </c>
      <c r="C298" s="139" t="s">
        <v>258</v>
      </c>
      <c r="D298" s="140">
        <v>48</v>
      </c>
      <c r="E298" s="140" t="s">
        <v>46</v>
      </c>
      <c r="F298" s="141">
        <v>65.459999999999994</v>
      </c>
      <c r="G298" s="141">
        <v>3.8</v>
      </c>
      <c r="H298" s="141">
        <v>7.8</v>
      </c>
      <c r="I298" s="141">
        <v>53.86</v>
      </c>
      <c r="J298" s="141">
        <v>2902.63</v>
      </c>
      <c r="K298" s="141">
        <v>53.86</v>
      </c>
      <c r="L298" s="141">
        <v>2902.63</v>
      </c>
      <c r="M298" s="142">
        <v>1.8555585796329533E-2</v>
      </c>
      <c r="N298" s="143">
        <v>50.03</v>
      </c>
      <c r="O298" s="144">
        <v>0.92833595739036656</v>
      </c>
      <c r="P298" s="144">
        <v>1113.3351477797719</v>
      </c>
      <c r="Q298" s="301">
        <v>55.700157443421986</v>
      </c>
    </row>
    <row r="299" spans="1:17" s="4" customFormat="1" ht="12.75" customHeight="1">
      <c r="A299" s="362"/>
      <c r="B299" s="145" t="s">
        <v>724</v>
      </c>
      <c r="C299" s="134" t="s">
        <v>880</v>
      </c>
      <c r="D299" s="135">
        <v>21</v>
      </c>
      <c r="E299" s="135">
        <v>1978</v>
      </c>
      <c r="F299" s="136">
        <v>24.626000000000001</v>
      </c>
      <c r="G299" s="136">
        <v>1.6465860000000001</v>
      </c>
      <c r="H299" s="136">
        <v>3.2</v>
      </c>
      <c r="I299" s="136">
        <v>19.779413000000002</v>
      </c>
      <c r="J299" s="136">
        <v>1064.99</v>
      </c>
      <c r="K299" s="136">
        <v>19.779413000000002</v>
      </c>
      <c r="L299" s="136">
        <v>1064.99</v>
      </c>
      <c r="M299" s="137">
        <v>1.8572393168010969E-2</v>
      </c>
      <c r="N299" s="138">
        <v>66.817000000000007</v>
      </c>
      <c r="O299" s="138">
        <v>1.2409515943069891</v>
      </c>
      <c r="P299" s="138">
        <v>1114.3435900806583</v>
      </c>
      <c r="Q299" s="300">
        <v>74.457095658419348</v>
      </c>
    </row>
    <row r="300" spans="1:17" s="4" customFormat="1" ht="12.75" customHeight="1">
      <c r="A300" s="362"/>
      <c r="B300" s="145" t="s">
        <v>106</v>
      </c>
      <c r="C300" s="186" t="s">
        <v>429</v>
      </c>
      <c r="D300" s="187">
        <v>135</v>
      </c>
      <c r="E300" s="187">
        <v>1981</v>
      </c>
      <c r="F300" s="136">
        <v>161.14009999999999</v>
      </c>
      <c r="G300" s="136">
        <v>14.631399999999999</v>
      </c>
      <c r="H300" s="136">
        <v>13.5</v>
      </c>
      <c r="I300" s="136">
        <v>133.00869999999998</v>
      </c>
      <c r="J300" s="136">
        <v>7152.46</v>
      </c>
      <c r="K300" s="136">
        <v>133.00869999999998</v>
      </c>
      <c r="L300" s="136">
        <v>7152.46</v>
      </c>
      <c r="M300" s="137">
        <v>1.8596217245535101E-2</v>
      </c>
      <c r="N300" s="138">
        <v>56.4</v>
      </c>
      <c r="O300" s="138">
        <v>1.0488266526481798</v>
      </c>
      <c r="P300" s="138">
        <v>1115.773034732106</v>
      </c>
      <c r="Q300" s="300">
        <v>62.929599158890781</v>
      </c>
    </row>
    <row r="301" spans="1:17" s="4" customFormat="1" ht="12.75" customHeight="1">
      <c r="A301" s="362"/>
      <c r="B301" s="145" t="s">
        <v>272</v>
      </c>
      <c r="C301" s="139" t="s">
        <v>384</v>
      </c>
      <c r="D301" s="140">
        <v>75</v>
      </c>
      <c r="E301" s="140">
        <v>1983</v>
      </c>
      <c r="F301" s="141">
        <v>97.330000000000013</v>
      </c>
      <c r="G301" s="141">
        <v>10.749000000000001</v>
      </c>
      <c r="H301" s="141">
        <v>12</v>
      </c>
      <c r="I301" s="141">
        <v>74.581000000000003</v>
      </c>
      <c r="J301" s="141">
        <v>4000.38</v>
      </c>
      <c r="K301" s="141">
        <v>74.581000000000003</v>
      </c>
      <c r="L301" s="141">
        <v>4000.38</v>
      </c>
      <c r="M301" s="142">
        <v>1.8643478869507398E-2</v>
      </c>
      <c r="N301" s="143">
        <v>54.936</v>
      </c>
      <c r="O301" s="144">
        <v>1.0241981551752584</v>
      </c>
      <c r="P301" s="144">
        <v>1118.6087321704438</v>
      </c>
      <c r="Q301" s="301">
        <v>61.451889310515497</v>
      </c>
    </row>
    <row r="302" spans="1:17" s="4" customFormat="1" ht="12.75" customHeight="1">
      <c r="A302" s="362"/>
      <c r="B302" s="145" t="s">
        <v>783</v>
      </c>
      <c r="C302" s="147" t="s">
        <v>837</v>
      </c>
      <c r="D302" s="148">
        <v>59</v>
      </c>
      <c r="E302" s="148">
        <v>1975</v>
      </c>
      <c r="F302" s="149">
        <v>66.123999999999995</v>
      </c>
      <c r="G302" s="149">
        <v>5.6271870000000002</v>
      </c>
      <c r="H302" s="149">
        <v>9.6</v>
      </c>
      <c r="I302" s="149">
        <v>50.896799000000001</v>
      </c>
      <c r="J302" s="149">
        <v>2729.69</v>
      </c>
      <c r="K302" s="149">
        <v>50.896799000000001</v>
      </c>
      <c r="L302" s="149">
        <v>2729.69</v>
      </c>
      <c r="M302" s="150">
        <v>1.8645633386941373E-2</v>
      </c>
      <c r="N302" s="151">
        <v>83.167000000000002</v>
      </c>
      <c r="O302" s="151">
        <v>1.5507013918917532</v>
      </c>
      <c r="P302" s="151">
        <v>1118.7380032164824</v>
      </c>
      <c r="Q302" s="303">
        <v>93.04208351350519</v>
      </c>
    </row>
    <row r="303" spans="1:17" s="4" customFormat="1" ht="12.75" customHeight="1">
      <c r="A303" s="362"/>
      <c r="B303" s="145" t="s">
        <v>272</v>
      </c>
      <c r="C303" s="134" t="s">
        <v>881</v>
      </c>
      <c r="D303" s="135">
        <v>35</v>
      </c>
      <c r="E303" s="135">
        <v>1972</v>
      </c>
      <c r="F303" s="136">
        <v>36.792000000000002</v>
      </c>
      <c r="G303" s="136">
        <v>2.567952</v>
      </c>
      <c r="H303" s="136">
        <v>5.76</v>
      </c>
      <c r="I303" s="136">
        <v>28.464047000000001</v>
      </c>
      <c r="J303" s="136">
        <v>1516.82</v>
      </c>
      <c r="K303" s="136">
        <v>28.464047000000001</v>
      </c>
      <c r="L303" s="136">
        <v>1516.82</v>
      </c>
      <c r="M303" s="137">
        <v>1.8765606334304664E-2</v>
      </c>
      <c r="N303" s="138">
        <v>66.817000000000007</v>
      </c>
      <c r="O303" s="138">
        <v>1.253861518439235</v>
      </c>
      <c r="P303" s="138">
        <v>1125.9363800582798</v>
      </c>
      <c r="Q303" s="300">
        <v>75.231691106354091</v>
      </c>
    </row>
    <row r="304" spans="1:17" s="4" customFormat="1" ht="12.75" customHeight="1">
      <c r="A304" s="362"/>
      <c r="B304" s="129" t="s">
        <v>176</v>
      </c>
      <c r="C304" s="139" t="s">
        <v>385</v>
      </c>
      <c r="D304" s="140">
        <v>60</v>
      </c>
      <c r="E304" s="140">
        <v>1969</v>
      </c>
      <c r="F304" s="141">
        <v>65.17</v>
      </c>
      <c r="G304" s="141">
        <v>4.8730000000000002</v>
      </c>
      <c r="H304" s="141">
        <v>9.6</v>
      </c>
      <c r="I304" s="141">
        <v>50.697000000000003</v>
      </c>
      <c r="J304" s="141">
        <v>2701.09</v>
      </c>
      <c r="K304" s="141">
        <v>50.697000000000003</v>
      </c>
      <c r="L304" s="141">
        <v>2701.09</v>
      </c>
      <c r="M304" s="142">
        <v>1.8769089515714026E-2</v>
      </c>
      <c r="N304" s="143">
        <v>54.936</v>
      </c>
      <c r="O304" s="144">
        <v>1.0310987016352657</v>
      </c>
      <c r="P304" s="144">
        <v>1126.1453709428415</v>
      </c>
      <c r="Q304" s="301">
        <v>61.865922098115938</v>
      </c>
    </row>
    <row r="305" spans="1:17" s="4" customFormat="1" ht="12.75" customHeight="1">
      <c r="A305" s="362"/>
      <c r="B305" s="145" t="s">
        <v>57</v>
      </c>
      <c r="C305" s="130" t="s">
        <v>79</v>
      </c>
      <c r="D305" s="129">
        <v>54</v>
      </c>
      <c r="E305" s="129">
        <v>1980</v>
      </c>
      <c r="F305" s="131">
        <v>83.65</v>
      </c>
      <c r="G305" s="131">
        <v>6.96</v>
      </c>
      <c r="H305" s="131">
        <v>10.78</v>
      </c>
      <c r="I305" s="131">
        <v>65.91</v>
      </c>
      <c r="J305" s="131">
        <v>3508.9</v>
      </c>
      <c r="K305" s="131">
        <v>65.91</v>
      </c>
      <c r="L305" s="131">
        <v>3508.9</v>
      </c>
      <c r="M305" s="132">
        <v>1.8783664396249535E-2</v>
      </c>
      <c r="N305" s="133">
        <v>60.277000000000001</v>
      </c>
      <c r="O305" s="133">
        <v>1.1322229388127332</v>
      </c>
      <c r="P305" s="133">
        <v>1127.0198637749722</v>
      </c>
      <c r="Q305" s="302">
        <v>67.933376328763998</v>
      </c>
    </row>
    <row r="306" spans="1:17" s="4" customFormat="1" ht="12.75" customHeight="1">
      <c r="A306" s="362"/>
      <c r="B306" s="145" t="s">
        <v>57</v>
      </c>
      <c r="C306" s="167" t="s">
        <v>789</v>
      </c>
      <c r="D306" s="163">
        <v>41</v>
      </c>
      <c r="E306" s="163">
        <v>1991</v>
      </c>
      <c r="F306" s="164">
        <v>51.789000000000001</v>
      </c>
      <c r="G306" s="164">
        <v>2.4990000000000001</v>
      </c>
      <c r="H306" s="164">
        <v>6.4</v>
      </c>
      <c r="I306" s="164">
        <v>42.89</v>
      </c>
      <c r="J306" s="164">
        <v>2281.19</v>
      </c>
      <c r="K306" s="164">
        <v>42.89</v>
      </c>
      <c r="L306" s="164">
        <v>2281.19</v>
      </c>
      <c r="M306" s="165">
        <v>1.880159039799403E-2</v>
      </c>
      <c r="N306" s="166">
        <v>88.181000000000012</v>
      </c>
      <c r="O306" s="166">
        <v>1.6579430428855118</v>
      </c>
      <c r="P306" s="166">
        <v>1128.0954238796419</v>
      </c>
      <c r="Q306" s="305">
        <v>99.476582573130713</v>
      </c>
    </row>
    <row r="307" spans="1:17" s="4" customFormat="1" ht="12.75" customHeight="1">
      <c r="A307" s="362"/>
      <c r="B307" s="145" t="s">
        <v>57</v>
      </c>
      <c r="C307" s="147" t="s">
        <v>838</v>
      </c>
      <c r="D307" s="148">
        <v>39</v>
      </c>
      <c r="E307" s="148">
        <v>1990</v>
      </c>
      <c r="F307" s="149">
        <v>52.959000000000003</v>
      </c>
      <c r="G307" s="149">
        <v>4.6704780000000001</v>
      </c>
      <c r="H307" s="149">
        <v>6.32</v>
      </c>
      <c r="I307" s="149">
        <v>41.968530999999999</v>
      </c>
      <c r="J307" s="149">
        <v>2218.0300000000002</v>
      </c>
      <c r="K307" s="149">
        <v>41.968530999999999</v>
      </c>
      <c r="L307" s="149">
        <v>2218.0300000000002</v>
      </c>
      <c r="M307" s="150">
        <v>1.8921534424692181E-2</v>
      </c>
      <c r="N307" s="151">
        <v>83.167000000000002</v>
      </c>
      <c r="O307" s="151">
        <v>1.5736472534983748</v>
      </c>
      <c r="P307" s="151">
        <v>1135.2920654815309</v>
      </c>
      <c r="Q307" s="303">
        <v>94.418835209902483</v>
      </c>
    </row>
    <row r="308" spans="1:17" s="4" customFormat="1" ht="12.75" customHeight="1">
      <c r="A308" s="362"/>
      <c r="B308" s="145" t="s">
        <v>749</v>
      </c>
      <c r="C308" s="139" t="s">
        <v>629</v>
      </c>
      <c r="D308" s="140">
        <v>20</v>
      </c>
      <c r="E308" s="140">
        <v>1992</v>
      </c>
      <c r="F308" s="141">
        <v>27.143000000000001</v>
      </c>
      <c r="G308" s="141">
        <v>2.7835999999999999</v>
      </c>
      <c r="H308" s="141">
        <v>3.2</v>
      </c>
      <c r="I308" s="141">
        <v>21.159400000000002</v>
      </c>
      <c r="J308" s="141">
        <v>1116.28</v>
      </c>
      <c r="K308" s="141">
        <v>21.159400000000002</v>
      </c>
      <c r="L308" s="141">
        <v>1116.28</v>
      </c>
      <c r="M308" s="142">
        <v>1.8955280037266639E-2</v>
      </c>
      <c r="N308" s="143">
        <v>48.9</v>
      </c>
      <c r="O308" s="144">
        <v>0.92691319382233861</v>
      </c>
      <c r="P308" s="144">
        <v>1137.3168022359982</v>
      </c>
      <c r="Q308" s="301">
        <v>55.61479162934031</v>
      </c>
    </row>
    <row r="309" spans="1:17" s="4" customFormat="1" ht="12.75" customHeight="1">
      <c r="A309" s="362"/>
      <c r="B309" s="145" t="s">
        <v>290</v>
      </c>
      <c r="C309" s="139" t="s">
        <v>260</v>
      </c>
      <c r="D309" s="140">
        <v>80</v>
      </c>
      <c r="E309" s="140" t="s">
        <v>46</v>
      </c>
      <c r="F309" s="141">
        <v>94.8</v>
      </c>
      <c r="G309" s="141">
        <v>6.7</v>
      </c>
      <c r="H309" s="141">
        <v>13</v>
      </c>
      <c r="I309" s="141">
        <v>75.099999999999994</v>
      </c>
      <c r="J309" s="141">
        <v>3952.95</v>
      </c>
      <c r="K309" s="141">
        <v>69</v>
      </c>
      <c r="L309" s="141">
        <v>3635.24</v>
      </c>
      <c r="M309" s="142">
        <v>1.898086508731198E-2</v>
      </c>
      <c r="N309" s="143">
        <v>50.03</v>
      </c>
      <c r="O309" s="144">
        <v>0.94961268031821844</v>
      </c>
      <c r="P309" s="144">
        <v>1138.8519052387187</v>
      </c>
      <c r="Q309" s="301">
        <v>56.976760819093101</v>
      </c>
    </row>
    <row r="310" spans="1:17" s="4" customFormat="1" ht="12.75" customHeight="1">
      <c r="A310" s="362"/>
      <c r="B310" s="145" t="s">
        <v>57</v>
      </c>
      <c r="C310" s="168" t="s">
        <v>514</v>
      </c>
      <c r="D310" s="169">
        <v>30</v>
      </c>
      <c r="E310" s="154" t="s">
        <v>46</v>
      </c>
      <c r="F310" s="155">
        <v>47.26</v>
      </c>
      <c r="G310" s="155">
        <v>4.13</v>
      </c>
      <c r="H310" s="155">
        <v>4.8</v>
      </c>
      <c r="I310" s="155">
        <v>38.33</v>
      </c>
      <c r="J310" s="170">
        <v>2013.33</v>
      </c>
      <c r="K310" s="155">
        <v>38.33</v>
      </c>
      <c r="L310" s="170">
        <v>2013.33</v>
      </c>
      <c r="M310" s="142">
        <v>1.9038110990249983E-2</v>
      </c>
      <c r="N310" s="156">
        <v>60.2</v>
      </c>
      <c r="O310" s="144">
        <v>1.146094281613049</v>
      </c>
      <c r="P310" s="144">
        <v>1142.2866594149989</v>
      </c>
      <c r="Q310" s="301">
        <v>68.765656896782943</v>
      </c>
    </row>
    <row r="311" spans="1:17" s="4" customFormat="1" ht="12.75" customHeight="1">
      <c r="A311" s="362"/>
      <c r="B311" s="145" t="s">
        <v>272</v>
      </c>
      <c r="C311" s="157" t="s">
        <v>740</v>
      </c>
      <c r="D311" s="158">
        <v>79</v>
      </c>
      <c r="E311" s="158">
        <v>1976</v>
      </c>
      <c r="F311" s="159">
        <v>93.844999999999999</v>
      </c>
      <c r="G311" s="159">
        <v>7.9561070000000003</v>
      </c>
      <c r="H311" s="159">
        <v>12.64</v>
      </c>
      <c r="I311" s="159">
        <v>73.248901000000004</v>
      </c>
      <c r="J311" s="159">
        <v>3845.02</v>
      </c>
      <c r="K311" s="159">
        <v>73.248901000000004</v>
      </c>
      <c r="L311" s="159">
        <v>3845.02</v>
      </c>
      <c r="M311" s="160">
        <v>1.9050330297371666E-2</v>
      </c>
      <c r="N311" s="161">
        <v>84.257000000000005</v>
      </c>
      <c r="O311" s="161">
        <v>1.6051236798656445</v>
      </c>
      <c r="P311" s="161">
        <v>1143.0198178423</v>
      </c>
      <c r="Q311" s="304">
        <v>96.307420791938668</v>
      </c>
    </row>
    <row r="312" spans="1:17" s="4" customFormat="1" ht="12.75" customHeight="1">
      <c r="A312" s="362"/>
      <c r="B312" s="145" t="s">
        <v>855</v>
      </c>
      <c r="C312" s="147" t="s">
        <v>839</v>
      </c>
      <c r="D312" s="148">
        <v>30</v>
      </c>
      <c r="E312" s="148">
        <v>1990</v>
      </c>
      <c r="F312" s="149">
        <v>39.052</v>
      </c>
      <c r="G312" s="149">
        <v>3.4791690000000002</v>
      </c>
      <c r="H312" s="149">
        <v>4.8</v>
      </c>
      <c r="I312" s="149">
        <v>30.772831</v>
      </c>
      <c r="J312" s="149">
        <v>1613.04</v>
      </c>
      <c r="K312" s="149">
        <v>30.772831</v>
      </c>
      <c r="L312" s="149">
        <v>1613.04</v>
      </c>
      <c r="M312" s="150">
        <v>1.9077537444824679E-2</v>
      </c>
      <c r="N312" s="151">
        <v>83.167000000000002</v>
      </c>
      <c r="O312" s="151">
        <v>1.5866215566737341</v>
      </c>
      <c r="P312" s="151">
        <v>1144.6522466894808</v>
      </c>
      <c r="Q312" s="303">
        <v>95.197293400424059</v>
      </c>
    </row>
    <row r="313" spans="1:17" s="4" customFormat="1" ht="12.75" customHeight="1">
      <c r="A313" s="362"/>
      <c r="B313" s="145" t="s">
        <v>724</v>
      </c>
      <c r="C313" s="157" t="s">
        <v>682</v>
      </c>
      <c r="D313" s="158">
        <v>50</v>
      </c>
      <c r="E313" s="158">
        <v>2006</v>
      </c>
      <c r="F313" s="159">
        <v>60.383000000000003</v>
      </c>
      <c r="G313" s="159">
        <v>7.9559170000000003</v>
      </c>
      <c r="H313" s="159">
        <v>4</v>
      </c>
      <c r="I313" s="159">
        <v>48.427087</v>
      </c>
      <c r="J313" s="159">
        <v>2532.42</v>
      </c>
      <c r="K313" s="159">
        <v>48.427087</v>
      </c>
      <c r="L313" s="159">
        <v>2532.42</v>
      </c>
      <c r="M313" s="160">
        <v>1.9122849685281273E-2</v>
      </c>
      <c r="N313" s="161">
        <v>64.637</v>
      </c>
      <c r="O313" s="161">
        <v>1.2360436351075257</v>
      </c>
      <c r="P313" s="161">
        <v>1147.3709811168765</v>
      </c>
      <c r="Q313" s="304">
        <v>74.162618106451546</v>
      </c>
    </row>
    <row r="314" spans="1:17" s="4" customFormat="1" ht="12.75" customHeight="1">
      <c r="A314" s="362"/>
      <c r="B314" s="145" t="s">
        <v>855</v>
      </c>
      <c r="C314" s="147" t="s">
        <v>840</v>
      </c>
      <c r="D314" s="148">
        <v>39</v>
      </c>
      <c r="E314" s="148">
        <v>1990</v>
      </c>
      <c r="F314" s="149">
        <v>54.356000000000002</v>
      </c>
      <c r="G314" s="149">
        <v>4.0790819999999997</v>
      </c>
      <c r="H314" s="149">
        <v>6.4</v>
      </c>
      <c r="I314" s="149">
        <v>43.876918000000003</v>
      </c>
      <c r="J314" s="149">
        <v>2294.0500000000002</v>
      </c>
      <c r="K314" s="149">
        <v>43.876918000000003</v>
      </c>
      <c r="L314" s="149">
        <v>2294.0500000000002</v>
      </c>
      <c r="M314" s="150">
        <v>1.9126400034872822E-2</v>
      </c>
      <c r="N314" s="151">
        <v>83.167000000000002</v>
      </c>
      <c r="O314" s="151">
        <v>1.5906853117002679</v>
      </c>
      <c r="P314" s="151">
        <v>1147.5840020923692</v>
      </c>
      <c r="Q314" s="303">
        <v>95.44111870201607</v>
      </c>
    </row>
    <row r="315" spans="1:17" s="4" customFormat="1" ht="12.75" customHeight="1">
      <c r="A315" s="362"/>
      <c r="B315" s="145" t="s">
        <v>475</v>
      </c>
      <c r="C315" s="130" t="s">
        <v>430</v>
      </c>
      <c r="D315" s="129">
        <v>40</v>
      </c>
      <c r="E315" s="129">
        <v>2005</v>
      </c>
      <c r="F315" s="131">
        <v>51.204000000000001</v>
      </c>
      <c r="G315" s="131">
        <v>4.7939999999999996</v>
      </c>
      <c r="H315" s="131">
        <v>0</v>
      </c>
      <c r="I315" s="131">
        <v>46.410000000000004</v>
      </c>
      <c r="J315" s="131">
        <v>2425.87</v>
      </c>
      <c r="K315" s="131">
        <v>46.410000000000004</v>
      </c>
      <c r="L315" s="131">
        <v>2425.87</v>
      </c>
      <c r="M315" s="132">
        <v>1.9131280736395605E-2</v>
      </c>
      <c r="N315" s="133">
        <v>56.4</v>
      </c>
      <c r="O315" s="133">
        <v>1.0790042335327121</v>
      </c>
      <c r="P315" s="133">
        <v>1147.8768441837365</v>
      </c>
      <c r="Q315" s="302">
        <v>64.740254011962733</v>
      </c>
    </row>
    <row r="316" spans="1:17" s="4" customFormat="1" ht="12.75" customHeight="1">
      <c r="A316" s="362"/>
      <c r="B316" s="145" t="s">
        <v>57</v>
      </c>
      <c r="C316" s="139" t="s">
        <v>597</v>
      </c>
      <c r="D316" s="140">
        <v>21</v>
      </c>
      <c r="E316" s="140">
        <v>1971</v>
      </c>
      <c r="F316" s="141">
        <v>24.4</v>
      </c>
      <c r="G316" s="141">
        <v>2.66</v>
      </c>
      <c r="H316" s="141">
        <v>3.2</v>
      </c>
      <c r="I316" s="141">
        <v>18.55</v>
      </c>
      <c r="J316" s="141">
        <v>965.39</v>
      </c>
      <c r="K316" s="141">
        <v>18.55</v>
      </c>
      <c r="L316" s="141">
        <v>965.39</v>
      </c>
      <c r="M316" s="142">
        <v>1.9215032266752297E-2</v>
      </c>
      <c r="N316" s="143">
        <v>83.5</v>
      </c>
      <c r="O316" s="144">
        <v>1.6044551942738168</v>
      </c>
      <c r="P316" s="144">
        <v>1152.9019360051377</v>
      </c>
      <c r="Q316" s="301">
        <v>96.267311656429001</v>
      </c>
    </row>
    <row r="317" spans="1:17" s="4" customFormat="1" ht="12.75" customHeight="1">
      <c r="A317" s="362"/>
      <c r="B317" s="145" t="s">
        <v>272</v>
      </c>
      <c r="C317" s="157" t="s">
        <v>781</v>
      </c>
      <c r="D317" s="158">
        <v>75</v>
      </c>
      <c r="E317" s="158">
        <v>1987</v>
      </c>
      <c r="F317" s="159">
        <v>97.028999999999996</v>
      </c>
      <c r="G317" s="159">
        <v>7.8166169999999999</v>
      </c>
      <c r="H317" s="159">
        <v>12</v>
      </c>
      <c r="I317" s="159">
        <v>77.212383000000003</v>
      </c>
      <c r="J317" s="159">
        <v>4017.2</v>
      </c>
      <c r="K317" s="159">
        <v>77.212383000000003</v>
      </c>
      <c r="L317" s="159">
        <v>4017.2</v>
      </c>
      <c r="M317" s="160">
        <v>1.9220447824355273E-2</v>
      </c>
      <c r="N317" s="161">
        <v>81.096000000000018</v>
      </c>
      <c r="O317" s="161">
        <v>1.5587014367639156</v>
      </c>
      <c r="P317" s="161">
        <v>1153.2268694613163</v>
      </c>
      <c r="Q317" s="304">
        <v>93.522086205834924</v>
      </c>
    </row>
    <row r="318" spans="1:17" s="4" customFormat="1" ht="12.75" customHeight="1">
      <c r="A318" s="362"/>
      <c r="B318" s="145" t="s">
        <v>57</v>
      </c>
      <c r="C318" s="139" t="s">
        <v>598</v>
      </c>
      <c r="D318" s="140">
        <v>42</v>
      </c>
      <c r="E318" s="140">
        <v>1994</v>
      </c>
      <c r="F318" s="141">
        <v>56.3</v>
      </c>
      <c r="G318" s="141">
        <v>3.9</v>
      </c>
      <c r="H318" s="141">
        <v>6.72</v>
      </c>
      <c r="I318" s="141">
        <v>46.92</v>
      </c>
      <c r="J318" s="141">
        <v>2426.81</v>
      </c>
      <c r="K318" s="141">
        <v>46.92</v>
      </c>
      <c r="L318" s="141">
        <v>2426.81</v>
      </c>
      <c r="M318" s="142">
        <v>1.9334022853045769E-2</v>
      </c>
      <c r="N318" s="143">
        <v>83.5</v>
      </c>
      <c r="O318" s="144">
        <v>1.6143909082293217</v>
      </c>
      <c r="P318" s="144">
        <v>1160.0413711827462</v>
      </c>
      <c r="Q318" s="301">
        <v>96.863454493759306</v>
      </c>
    </row>
    <row r="319" spans="1:17" s="4" customFormat="1" ht="12.75" customHeight="1">
      <c r="A319" s="362"/>
      <c r="B319" s="145" t="s">
        <v>475</v>
      </c>
      <c r="C319" s="130" t="s">
        <v>154</v>
      </c>
      <c r="D319" s="129">
        <v>50</v>
      </c>
      <c r="E319" s="129">
        <v>1975</v>
      </c>
      <c r="F319" s="131">
        <v>59.54</v>
      </c>
      <c r="G319" s="131">
        <v>3.774</v>
      </c>
      <c r="H319" s="131">
        <v>7.68</v>
      </c>
      <c r="I319" s="131">
        <v>48.085999999999999</v>
      </c>
      <c r="J319" s="131">
        <v>2485.16</v>
      </c>
      <c r="K319" s="131">
        <v>48.085999999999999</v>
      </c>
      <c r="L319" s="131">
        <v>2485.16</v>
      </c>
      <c r="M319" s="132">
        <v>1.9349257190683901E-2</v>
      </c>
      <c r="N319" s="133">
        <v>62.566000000000003</v>
      </c>
      <c r="O319" s="133">
        <v>1.210605625392329</v>
      </c>
      <c r="P319" s="133">
        <v>1160.9554314410341</v>
      </c>
      <c r="Q319" s="302">
        <v>72.636337523539737</v>
      </c>
    </row>
    <row r="320" spans="1:17" s="4" customFormat="1" ht="12.75" customHeight="1">
      <c r="A320" s="362"/>
      <c r="B320" s="145" t="s">
        <v>106</v>
      </c>
      <c r="C320" s="139" t="s">
        <v>386</v>
      </c>
      <c r="D320" s="140">
        <v>45</v>
      </c>
      <c r="E320" s="140">
        <v>1988</v>
      </c>
      <c r="F320" s="141">
        <v>56.369</v>
      </c>
      <c r="G320" s="141">
        <v>4.476</v>
      </c>
      <c r="H320" s="141">
        <v>7.04</v>
      </c>
      <c r="I320" s="141">
        <v>44.853000000000002</v>
      </c>
      <c r="J320" s="141">
        <v>2317.52</v>
      </c>
      <c r="K320" s="141">
        <v>44.853000000000002</v>
      </c>
      <c r="L320" s="141">
        <v>2317.52</v>
      </c>
      <c r="M320" s="142">
        <v>1.9353878283682558E-2</v>
      </c>
      <c r="N320" s="143">
        <v>54.936</v>
      </c>
      <c r="O320" s="144">
        <v>1.0632246573923849</v>
      </c>
      <c r="P320" s="144">
        <v>1161.2326970209535</v>
      </c>
      <c r="Q320" s="301">
        <v>63.793479443543106</v>
      </c>
    </row>
    <row r="321" spans="1:17" s="4" customFormat="1" ht="12.75" customHeight="1">
      <c r="A321" s="362"/>
      <c r="B321" s="145" t="s">
        <v>272</v>
      </c>
      <c r="C321" s="139" t="s">
        <v>387</v>
      </c>
      <c r="D321" s="140">
        <v>54</v>
      </c>
      <c r="E321" s="140" t="s">
        <v>46</v>
      </c>
      <c r="F321" s="141">
        <v>58.613999999999997</v>
      </c>
      <c r="G321" s="141">
        <v>6.6859999999999999</v>
      </c>
      <c r="H321" s="141">
        <v>0.5</v>
      </c>
      <c r="I321" s="141">
        <v>51.427999999999997</v>
      </c>
      <c r="J321" s="141">
        <v>2651.69</v>
      </c>
      <c r="K321" s="141">
        <v>51.427999999999997</v>
      </c>
      <c r="L321" s="141">
        <v>2651.69</v>
      </c>
      <c r="M321" s="142">
        <v>1.9394423933416047E-2</v>
      </c>
      <c r="N321" s="143">
        <v>54.936</v>
      </c>
      <c r="O321" s="144">
        <v>1.0654520732061439</v>
      </c>
      <c r="P321" s="144">
        <v>1163.6654360049627</v>
      </c>
      <c r="Q321" s="301">
        <v>63.927124392368626</v>
      </c>
    </row>
    <row r="322" spans="1:17" s="4" customFormat="1" ht="12.75" customHeight="1">
      <c r="A322" s="362"/>
      <c r="B322" s="145" t="s">
        <v>475</v>
      </c>
      <c r="C322" s="139" t="s">
        <v>388</v>
      </c>
      <c r="D322" s="140">
        <v>75</v>
      </c>
      <c r="E322" s="140">
        <v>1973</v>
      </c>
      <c r="F322" s="141">
        <v>97.814000000000007</v>
      </c>
      <c r="G322" s="141">
        <v>7.7619999999999996</v>
      </c>
      <c r="H322" s="141">
        <v>12</v>
      </c>
      <c r="I322" s="141">
        <v>78.052000000000007</v>
      </c>
      <c r="J322" s="141">
        <v>4015.42</v>
      </c>
      <c r="K322" s="141">
        <v>78.052000000000007</v>
      </c>
      <c r="L322" s="141">
        <v>4015.42</v>
      </c>
      <c r="M322" s="142">
        <v>1.9438066254588562E-2</v>
      </c>
      <c r="N322" s="143">
        <v>54.936</v>
      </c>
      <c r="O322" s="144">
        <v>1.0678496077620772</v>
      </c>
      <c r="P322" s="144">
        <v>1166.2839752753139</v>
      </c>
      <c r="Q322" s="301">
        <v>64.070976465724641</v>
      </c>
    </row>
    <row r="323" spans="1:17" s="4" customFormat="1" ht="12.75" customHeight="1">
      <c r="A323" s="362"/>
      <c r="B323" s="129" t="s">
        <v>312</v>
      </c>
      <c r="C323" s="157" t="s">
        <v>741</v>
      </c>
      <c r="D323" s="158">
        <v>30</v>
      </c>
      <c r="E323" s="158">
        <v>1977</v>
      </c>
      <c r="F323" s="159">
        <v>38.435000000000002</v>
      </c>
      <c r="G323" s="159">
        <v>3.3660000000000001</v>
      </c>
      <c r="H323" s="159">
        <v>4.8</v>
      </c>
      <c r="I323" s="159">
        <v>30.268999999999998</v>
      </c>
      <c r="J323" s="159">
        <v>1557.06</v>
      </c>
      <c r="K323" s="159">
        <v>30.268999999999998</v>
      </c>
      <c r="L323" s="159">
        <v>1557.06</v>
      </c>
      <c r="M323" s="160">
        <v>1.9439841753047409E-2</v>
      </c>
      <c r="N323" s="161">
        <v>84.257000000000005</v>
      </c>
      <c r="O323" s="161">
        <v>1.6379427465865155</v>
      </c>
      <c r="P323" s="161">
        <v>1166.3905051828444</v>
      </c>
      <c r="Q323" s="304">
        <v>98.276564795190936</v>
      </c>
    </row>
    <row r="324" spans="1:17" s="4" customFormat="1" ht="12.75" customHeight="1">
      <c r="A324" s="362"/>
      <c r="B324" s="145" t="s">
        <v>749</v>
      </c>
      <c r="C324" s="139" t="s">
        <v>278</v>
      </c>
      <c r="D324" s="140">
        <v>22</v>
      </c>
      <c r="E324" s="140" t="s">
        <v>46</v>
      </c>
      <c r="F324" s="141">
        <v>28.87</v>
      </c>
      <c r="G324" s="141">
        <v>2.1827000000000001</v>
      </c>
      <c r="H324" s="141">
        <v>3.52</v>
      </c>
      <c r="I324" s="141">
        <v>23.167300000000001</v>
      </c>
      <c r="J324" s="141">
        <v>1189.94</v>
      </c>
      <c r="K324" s="141">
        <v>23.167300000000001</v>
      </c>
      <c r="L324" s="141">
        <v>1189.94</v>
      </c>
      <c r="M324" s="142">
        <v>1.9469300973158309E-2</v>
      </c>
      <c r="N324" s="143">
        <v>48.9</v>
      </c>
      <c r="O324" s="144">
        <v>0.95204881758744131</v>
      </c>
      <c r="P324" s="144">
        <v>1168.1580583894986</v>
      </c>
      <c r="Q324" s="301">
        <v>57.12292905524648</v>
      </c>
    </row>
    <row r="325" spans="1:17" s="4" customFormat="1" ht="12.75" customHeight="1">
      <c r="A325" s="362"/>
      <c r="B325" s="129" t="s">
        <v>334</v>
      </c>
      <c r="C325" s="139" t="s">
        <v>389</v>
      </c>
      <c r="D325" s="140">
        <v>100</v>
      </c>
      <c r="E325" s="140">
        <v>1973</v>
      </c>
      <c r="F325" s="141">
        <v>112.24600000000001</v>
      </c>
      <c r="G325" s="141">
        <v>11.105</v>
      </c>
      <c r="H325" s="141">
        <v>16</v>
      </c>
      <c r="I325" s="141">
        <v>85.141000000000005</v>
      </c>
      <c r="J325" s="141">
        <v>4370.55</v>
      </c>
      <c r="K325" s="141">
        <v>85.141000000000005</v>
      </c>
      <c r="L325" s="141">
        <v>4370.55</v>
      </c>
      <c r="M325" s="142">
        <v>1.9480614567960554E-2</v>
      </c>
      <c r="N325" s="143">
        <v>54.936</v>
      </c>
      <c r="O325" s="144">
        <v>1.0701870419054811</v>
      </c>
      <c r="P325" s="144">
        <v>1168.8368740776332</v>
      </c>
      <c r="Q325" s="301">
        <v>64.211222514328853</v>
      </c>
    </row>
    <row r="326" spans="1:17" s="4" customFormat="1" ht="12.75" customHeight="1">
      <c r="A326" s="362"/>
      <c r="B326" s="145" t="s">
        <v>106</v>
      </c>
      <c r="C326" s="139" t="s">
        <v>599</v>
      </c>
      <c r="D326" s="140">
        <v>22</v>
      </c>
      <c r="E326" s="140">
        <v>1983</v>
      </c>
      <c r="F326" s="141">
        <v>29.2</v>
      </c>
      <c r="G326" s="141">
        <v>2.2799999999999998</v>
      </c>
      <c r="H326" s="141">
        <v>3.36</v>
      </c>
      <c r="I326" s="141">
        <v>23.81</v>
      </c>
      <c r="J326" s="141">
        <v>1216.04</v>
      </c>
      <c r="K326" s="141">
        <v>23.81</v>
      </c>
      <c r="L326" s="141">
        <v>1216.04</v>
      </c>
      <c r="M326" s="142">
        <v>1.9579948028025394E-2</v>
      </c>
      <c r="N326" s="143">
        <v>83.5</v>
      </c>
      <c r="O326" s="144">
        <v>1.6349256603401203</v>
      </c>
      <c r="P326" s="144">
        <v>1174.7968816815237</v>
      </c>
      <c r="Q326" s="301">
        <v>98.095539620407237</v>
      </c>
    </row>
    <row r="327" spans="1:17" s="4" customFormat="1" ht="12.75" customHeight="1">
      <c r="A327" s="362"/>
      <c r="B327" s="129" t="s">
        <v>334</v>
      </c>
      <c r="C327" s="157" t="s">
        <v>683</v>
      </c>
      <c r="D327" s="158">
        <v>46</v>
      </c>
      <c r="E327" s="158">
        <v>2007</v>
      </c>
      <c r="F327" s="159">
        <v>69.111999999999995</v>
      </c>
      <c r="G327" s="159">
        <v>10.137686</v>
      </c>
      <c r="H327" s="159">
        <v>3.68</v>
      </c>
      <c r="I327" s="159">
        <v>55.294318000000004</v>
      </c>
      <c r="J327" s="159">
        <v>2821.98</v>
      </c>
      <c r="K327" s="159">
        <v>55.294318000000004</v>
      </c>
      <c r="L327" s="159">
        <v>2821.98</v>
      </c>
      <c r="M327" s="160">
        <v>1.9594156585092736E-2</v>
      </c>
      <c r="N327" s="161">
        <v>64.637</v>
      </c>
      <c r="O327" s="161">
        <v>1.2665074991906391</v>
      </c>
      <c r="P327" s="161">
        <v>1175.6493951055643</v>
      </c>
      <c r="Q327" s="304">
        <v>75.990449951438364</v>
      </c>
    </row>
    <row r="328" spans="1:17" s="4" customFormat="1" ht="12.75" customHeight="1">
      <c r="A328" s="362"/>
      <c r="B328" s="145" t="s">
        <v>749</v>
      </c>
      <c r="C328" s="139" t="s">
        <v>464</v>
      </c>
      <c r="D328" s="140">
        <v>39</v>
      </c>
      <c r="E328" s="140">
        <v>1973</v>
      </c>
      <c r="F328" s="141">
        <v>46.26</v>
      </c>
      <c r="G328" s="141">
        <v>3.0779999999999998</v>
      </c>
      <c r="H328" s="141">
        <v>6.24</v>
      </c>
      <c r="I328" s="141">
        <v>36.942</v>
      </c>
      <c r="J328" s="141">
        <v>1952.48</v>
      </c>
      <c r="K328" s="141">
        <v>36.942</v>
      </c>
      <c r="L328" s="141">
        <v>1882.15</v>
      </c>
      <c r="M328" s="142">
        <v>1.9627553595622026E-2</v>
      </c>
      <c r="N328" s="143">
        <v>56.8</v>
      </c>
      <c r="O328" s="144">
        <v>1.2151810982121509</v>
      </c>
      <c r="P328" s="144">
        <v>1177.6532157373217</v>
      </c>
      <c r="Q328" s="301">
        <v>66.89070265387987</v>
      </c>
    </row>
    <row r="329" spans="1:17" s="4" customFormat="1" ht="12.75" customHeight="1">
      <c r="A329" s="362"/>
      <c r="B329" s="145" t="s">
        <v>724</v>
      </c>
      <c r="C329" s="139" t="s">
        <v>390</v>
      </c>
      <c r="D329" s="140">
        <v>45</v>
      </c>
      <c r="E329" s="140">
        <v>1989</v>
      </c>
      <c r="F329" s="141">
        <v>58.262</v>
      </c>
      <c r="G329" s="141">
        <v>5.5529999999999999</v>
      </c>
      <c r="H329" s="141">
        <v>7.2</v>
      </c>
      <c r="I329" s="141">
        <v>45.509</v>
      </c>
      <c r="J329" s="141">
        <v>2313.0500000000002</v>
      </c>
      <c r="K329" s="141">
        <v>45.509</v>
      </c>
      <c r="L329" s="141">
        <v>2313.0500000000002</v>
      </c>
      <c r="M329" s="142">
        <v>1.9674888134713905E-2</v>
      </c>
      <c r="N329" s="143">
        <v>54.936</v>
      </c>
      <c r="O329" s="144">
        <v>1.0808596545686431</v>
      </c>
      <c r="P329" s="144">
        <v>1180.4932880828342</v>
      </c>
      <c r="Q329" s="301">
        <v>64.851579274118578</v>
      </c>
    </row>
    <row r="330" spans="1:17" s="4" customFormat="1" ht="12.75" customHeight="1">
      <c r="A330" s="362"/>
      <c r="B330" s="129" t="s">
        <v>312</v>
      </c>
      <c r="C330" s="139" t="s">
        <v>600</v>
      </c>
      <c r="D330" s="140">
        <v>12</v>
      </c>
      <c r="E330" s="140">
        <v>1958</v>
      </c>
      <c r="F330" s="141">
        <v>14</v>
      </c>
      <c r="G330" s="141">
        <v>0.76</v>
      </c>
      <c r="H330" s="141">
        <v>0.11</v>
      </c>
      <c r="I330" s="141">
        <v>11.14</v>
      </c>
      <c r="J330" s="141">
        <v>563.53</v>
      </c>
      <c r="K330" s="141">
        <v>11.1</v>
      </c>
      <c r="L330" s="141">
        <v>563.53</v>
      </c>
      <c r="M330" s="142">
        <v>1.9697265451706209E-2</v>
      </c>
      <c r="N330" s="143">
        <v>83.5</v>
      </c>
      <c r="O330" s="144">
        <v>1.6447216652174685</v>
      </c>
      <c r="P330" s="144">
        <v>1181.8359271023726</v>
      </c>
      <c r="Q330" s="301">
        <v>98.683299913048103</v>
      </c>
    </row>
    <row r="331" spans="1:17" s="4" customFormat="1" ht="12.75" customHeight="1">
      <c r="A331" s="362"/>
      <c r="B331" s="145" t="s">
        <v>886</v>
      </c>
      <c r="C331" s="139" t="s">
        <v>49</v>
      </c>
      <c r="D331" s="140">
        <v>100</v>
      </c>
      <c r="E331" s="140">
        <v>1970</v>
      </c>
      <c r="F331" s="141">
        <v>112.48699999999999</v>
      </c>
      <c r="G331" s="141">
        <v>10.141999999999999</v>
      </c>
      <c r="H331" s="141">
        <v>16</v>
      </c>
      <c r="I331" s="141">
        <v>86.344999999999999</v>
      </c>
      <c r="J331" s="141">
        <v>4378.83</v>
      </c>
      <c r="K331" s="141">
        <v>86.344999999999999</v>
      </c>
      <c r="L331" s="141">
        <v>4378.83</v>
      </c>
      <c r="M331" s="142">
        <v>1.9718737653665476E-2</v>
      </c>
      <c r="N331" s="143">
        <v>54.936</v>
      </c>
      <c r="O331" s="144">
        <v>1.0832685717417665</v>
      </c>
      <c r="P331" s="144">
        <v>1183.1242592199285</v>
      </c>
      <c r="Q331" s="301">
        <v>64.996114304505994</v>
      </c>
    </row>
    <row r="332" spans="1:17" s="4" customFormat="1" ht="12.75" customHeight="1">
      <c r="A332" s="362"/>
      <c r="B332" s="145" t="s">
        <v>724</v>
      </c>
      <c r="C332" s="139" t="s">
        <v>458</v>
      </c>
      <c r="D332" s="140">
        <v>40</v>
      </c>
      <c r="E332" s="140">
        <v>1992</v>
      </c>
      <c r="F332" s="141">
        <v>54.7</v>
      </c>
      <c r="G332" s="141">
        <v>3.7170000000000001</v>
      </c>
      <c r="H332" s="141">
        <v>6.4</v>
      </c>
      <c r="I332" s="141">
        <v>44.582999999999998</v>
      </c>
      <c r="J332" s="141">
        <v>2256.0300000000002</v>
      </c>
      <c r="K332" s="141">
        <v>44.582999999999998</v>
      </c>
      <c r="L332" s="141">
        <v>2256.0300000000002</v>
      </c>
      <c r="M332" s="142">
        <v>1.9761705296472119E-2</v>
      </c>
      <c r="N332" s="143">
        <v>56.8</v>
      </c>
      <c r="O332" s="144">
        <v>1.223486698315182</v>
      </c>
      <c r="P332" s="144">
        <v>1185.702317788327</v>
      </c>
      <c r="Q332" s="301">
        <v>67.347891650376965</v>
      </c>
    </row>
    <row r="333" spans="1:17" s="4" customFormat="1" ht="12.75" customHeight="1">
      <c r="A333" s="362"/>
      <c r="B333" s="129" t="s">
        <v>176</v>
      </c>
      <c r="C333" s="139" t="s">
        <v>103</v>
      </c>
      <c r="D333" s="140">
        <v>120</v>
      </c>
      <c r="E333" s="140">
        <v>1992</v>
      </c>
      <c r="F333" s="141">
        <v>198.2</v>
      </c>
      <c r="G333" s="141">
        <v>22.195799999999998</v>
      </c>
      <c r="H333" s="141">
        <v>16.66</v>
      </c>
      <c r="I333" s="141">
        <v>159.3442</v>
      </c>
      <c r="J333" s="141">
        <v>8037</v>
      </c>
      <c r="K333" s="141">
        <v>159.3442</v>
      </c>
      <c r="L333" s="141">
        <v>8037</v>
      </c>
      <c r="M333" s="142">
        <v>1.9826328231927336E-2</v>
      </c>
      <c r="N333" s="143">
        <v>56.4</v>
      </c>
      <c r="O333" s="144">
        <v>1.1182049122807016</v>
      </c>
      <c r="P333" s="144">
        <v>1189.5796939156403</v>
      </c>
      <c r="Q333" s="301">
        <v>67.092294736842121</v>
      </c>
    </row>
    <row r="334" spans="1:17" s="4" customFormat="1" ht="12.75" customHeight="1">
      <c r="A334" s="362"/>
      <c r="B334" s="145" t="s">
        <v>886</v>
      </c>
      <c r="C334" s="139" t="s">
        <v>601</v>
      </c>
      <c r="D334" s="140">
        <v>30</v>
      </c>
      <c r="E334" s="140">
        <v>1973</v>
      </c>
      <c r="F334" s="141">
        <v>41.4</v>
      </c>
      <c r="G334" s="141">
        <v>3.75</v>
      </c>
      <c r="H334" s="141">
        <v>4.8</v>
      </c>
      <c r="I334" s="141">
        <v>33.770000000000003</v>
      </c>
      <c r="J334" s="141">
        <v>1702.83</v>
      </c>
      <c r="K334" s="141">
        <v>33.770000000000003</v>
      </c>
      <c r="L334" s="141">
        <v>1702.83</v>
      </c>
      <c r="M334" s="142">
        <v>1.9831691948109915E-2</v>
      </c>
      <c r="N334" s="143">
        <v>83.5</v>
      </c>
      <c r="O334" s="144">
        <v>1.6559462776671778</v>
      </c>
      <c r="P334" s="144">
        <v>1189.9015168865949</v>
      </c>
      <c r="Q334" s="301">
        <v>99.356776660030675</v>
      </c>
    </row>
    <row r="335" spans="1:17" s="4" customFormat="1" ht="12.75" customHeight="1">
      <c r="A335" s="362"/>
      <c r="B335" s="145" t="s">
        <v>290</v>
      </c>
      <c r="C335" s="139" t="s">
        <v>463</v>
      </c>
      <c r="D335" s="140">
        <v>24</v>
      </c>
      <c r="E335" s="140">
        <v>1993</v>
      </c>
      <c r="F335" s="141">
        <v>32.130000000000003</v>
      </c>
      <c r="G335" s="141"/>
      <c r="H335" s="141">
        <v>0</v>
      </c>
      <c r="I335" s="141">
        <v>32.130000000000003</v>
      </c>
      <c r="J335" s="141">
        <v>1614.06</v>
      </c>
      <c r="K335" s="141">
        <v>32.130000000000003</v>
      </c>
      <c r="L335" s="141">
        <v>1614.06</v>
      </c>
      <c r="M335" s="142">
        <v>1.9906323185011711E-2</v>
      </c>
      <c r="N335" s="143">
        <v>56.8</v>
      </c>
      <c r="O335" s="144">
        <v>1.2324402810304451</v>
      </c>
      <c r="P335" s="144">
        <v>1194.3793911007026</v>
      </c>
      <c r="Q335" s="301">
        <v>67.840749414519905</v>
      </c>
    </row>
    <row r="336" spans="1:17" s="4" customFormat="1" ht="12.75" customHeight="1">
      <c r="A336" s="362"/>
      <c r="B336" s="145" t="s">
        <v>290</v>
      </c>
      <c r="C336" s="139" t="s">
        <v>650</v>
      </c>
      <c r="D336" s="140">
        <v>50</v>
      </c>
      <c r="E336" s="140">
        <v>1969</v>
      </c>
      <c r="F336" s="141">
        <v>63.2</v>
      </c>
      <c r="G336" s="141">
        <v>4.58</v>
      </c>
      <c r="H336" s="141">
        <v>6.85</v>
      </c>
      <c r="I336" s="141">
        <v>51.77</v>
      </c>
      <c r="J336" s="141">
        <v>2594.3200000000002</v>
      </c>
      <c r="K336" s="141">
        <v>51.77</v>
      </c>
      <c r="L336" s="141">
        <v>2594.3200000000002</v>
      </c>
      <c r="M336" s="142">
        <v>1.9955132751549538E-2</v>
      </c>
      <c r="N336" s="143">
        <v>52.1</v>
      </c>
      <c r="O336" s="144">
        <v>1.0396624163557309</v>
      </c>
      <c r="P336" s="144">
        <v>1197.3079650929724</v>
      </c>
      <c r="Q336" s="301">
        <v>62.379744981343862</v>
      </c>
    </row>
    <row r="337" spans="1:17" s="4" customFormat="1" ht="12.75" customHeight="1">
      <c r="A337" s="362"/>
      <c r="B337" s="145" t="s">
        <v>290</v>
      </c>
      <c r="C337" s="157" t="s">
        <v>742</v>
      </c>
      <c r="D337" s="158">
        <v>31</v>
      </c>
      <c r="E337" s="158">
        <v>1972</v>
      </c>
      <c r="F337" s="159">
        <v>42.712000000000003</v>
      </c>
      <c r="G337" s="159">
        <v>3.147106</v>
      </c>
      <c r="H337" s="159">
        <v>4.8</v>
      </c>
      <c r="I337" s="159">
        <v>34.764896</v>
      </c>
      <c r="J337" s="159">
        <v>1718.52</v>
      </c>
      <c r="K337" s="159">
        <v>34.764896</v>
      </c>
      <c r="L337" s="159">
        <v>1718.52</v>
      </c>
      <c r="M337" s="160">
        <v>2.0229555664176151E-2</v>
      </c>
      <c r="N337" s="161">
        <v>84.257000000000005</v>
      </c>
      <c r="O337" s="161">
        <v>1.7044816715964901</v>
      </c>
      <c r="P337" s="161">
        <v>1213.7733398505691</v>
      </c>
      <c r="Q337" s="304">
        <v>102.26890029578939</v>
      </c>
    </row>
    <row r="338" spans="1:17" s="4" customFormat="1" ht="12.75" customHeight="1">
      <c r="A338" s="362"/>
      <c r="B338" s="145" t="s">
        <v>724</v>
      </c>
      <c r="C338" s="139" t="s">
        <v>344</v>
      </c>
      <c r="D338" s="140">
        <v>15</v>
      </c>
      <c r="E338" s="140">
        <v>1996</v>
      </c>
      <c r="F338" s="141">
        <v>22.975000000000001</v>
      </c>
      <c r="G338" s="141">
        <v>2.2280000000000002</v>
      </c>
      <c r="H338" s="141">
        <v>2.4</v>
      </c>
      <c r="I338" s="141">
        <v>18.346</v>
      </c>
      <c r="J338" s="141">
        <v>906.06</v>
      </c>
      <c r="K338" s="141">
        <v>18.346</v>
      </c>
      <c r="L338" s="141">
        <v>906.06</v>
      </c>
      <c r="M338" s="142">
        <f>K338/L338</f>
        <v>2.0248107189369358E-2</v>
      </c>
      <c r="N338" s="143">
        <v>52.3</v>
      </c>
      <c r="O338" s="144">
        <f>M338*N338</f>
        <v>1.0589760060040174</v>
      </c>
      <c r="P338" s="144">
        <f>M338*60*1000</f>
        <v>1214.8864313621614</v>
      </c>
      <c r="Q338" s="301">
        <f>P338*N338/1000</f>
        <v>63.538560360241036</v>
      </c>
    </row>
    <row r="339" spans="1:17" s="4" customFormat="1" ht="12.75" customHeight="1">
      <c r="A339" s="362"/>
      <c r="B339" s="145" t="s">
        <v>127</v>
      </c>
      <c r="C339" s="130" t="s">
        <v>431</v>
      </c>
      <c r="D339" s="129">
        <v>91</v>
      </c>
      <c r="E339" s="129">
        <v>1982</v>
      </c>
      <c r="F339" s="131">
        <v>116.40260000000001</v>
      </c>
      <c r="G339" s="131">
        <v>11.0115</v>
      </c>
      <c r="H339" s="131">
        <v>9</v>
      </c>
      <c r="I339" s="131">
        <v>96.391100000000009</v>
      </c>
      <c r="J339" s="131">
        <v>4747.63</v>
      </c>
      <c r="K339" s="131">
        <v>96.391100000000009</v>
      </c>
      <c r="L339" s="131">
        <v>4747.63</v>
      </c>
      <c r="M339" s="132">
        <v>2.0302993282964345E-2</v>
      </c>
      <c r="N339" s="133">
        <v>56.4</v>
      </c>
      <c r="O339" s="133">
        <v>1.145088821159189</v>
      </c>
      <c r="P339" s="133">
        <v>1218.1795969778607</v>
      </c>
      <c r="Q339" s="302">
        <v>68.705329269551342</v>
      </c>
    </row>
    <row r="340" spans="1:17" s="4" customFormat="1" ht="12.75" customHeight="1">
      <c r="A340" s="362"/>
      <c r="B340" s="145" t="s">
        <v>290</v>
      </c>
      <c r="C340" s="139" t="s">
        <v>337</v>
      </c>
      <c r="D340" s="140">
        <v>48</v>
      </c>
      <c r="E340" s="140">
        <v>1961</v>
      </c>
      <c r="F340" s="141">
        <v>58.290999999999997</v>
      </c>
      <c r="G340" s="141">
        <v>3.964</v>
      </c>
      <c r="H340" s="141">
        <v>7.68</v>
      </c>
      <c r="I340" s="141">
        <v>46.646000000000001</v>
      </c>
      <c r="J340" s="141">
        <v>2296.96</v>
      </c>
      <c r="K340" s="141">
        <v>46.646000000000001</v>
      </c>
      <c r="L340" s="141">
        <v>2296.96</v>
      </c>
      <c r="M340" s="142">
        <f>K340/L340</f>
        <v>2.0307711061577041E-2</v>
      </c>
      <c r="N340" s="143">
        <v>52.3</v>
      </c>
      <c r="O340" s="144">
        <f>M340*N340</f>
        <v>1.0620932885204792</v>
      </c>
      <c r="P340" s="144">
        <f>M340*60*1000</f>
        <v>1218.4626636946225</v>
      </c>
      <c r="Q340" s="301">
        <f>P340*N340/1000</f>
        <v>63.725597311228753</v>
      </c>
    </row>
    <row r="341" spans="1:17" s="4" customFormat="1" ht="12.75" customHeight="1">
      <c r="A341" s="362"/>
      <c r="B341" s="129" t="s">
        <v>334</v>
      </c>
      <c r="C341" s="157" t="s">
        <v>743</v>
      </c>
      <c r="D341" s="158">
        <v>30</v>
      </c>
      <c r="E341" s="158">
        <v>1975</v>
      </c>
      <c r="F341" s="159">
        <v>39.573999999999998</v>
      </c>
      <c r="G341" s="159">
        <v>2.5499489999999998</v>
      </c>
      <c r="H341" s="159">
        <v>4.8</v>
      </c>
      <c r="I341" s="159">
        <v>32.224049000000001</v>
      </c>
      <c r="J341" s="159">
        <v>1582.74</v>
      </c>
      <c r="K341" s="159">
        <v>32.224049000000001</v>
      </c>
      <c r="L341" s="159">
        <v>1582.74</v>
      </c>
      <c r="M341" s="160">
        <v>2.0359660462236376E-2</v>
      </c>
      <c r="N341" s="161">
        <v>84.257000000000005</v>
      </c>
      <c r="O341" s="161">
        <v>1.7154439115666504</v>
      </c>
      <c r="P341" s="161">
        <v>1221.5796277341826</v>
      </c>
      <c r="Q341" s="304">
        <v>102.92663469399903</v>
      </c>
    </row>
    <row r="342" spans="1:17" s="4" customFormat="1" ht="12.75" customHeight="1">
      <c r="A342" s="362"/>
      <c r="B342" s="145" t="s">
        <v>106</v>
      </c>
      <c r="C342" s="157" t="s">
        <v>684</v>
      </c>
      <c r="D342" s="158">
        <v>16</v>
      </c>
      <c r="E342" s="158">
        <v>2005</v>
      </c>
      <c r="F342" s="159">
        <v>27.818999999999999</v>
      </c>
      <c r="G342" s="159">
        <v>2.982891</v>
      </c>
      <c r="H342" s="159">
        <v>1.36</v>
      </c>
      <c r="I342" s="159">
        <v>23.476109000000001</v>
      </c>
      <c r="J342" s="159">
        <v>1150.31</v>
      </c>
      <c r="K342" s="159">
        <v>23.476109000000001</v>
      </c>
      <c r="L342" s="159">
        <v>1150.31</v>
      </c>
      <c r="M342" s="160">
        <v>2.0408506402621904E-2</v>
      </c>
      <c r="N342" s="161">
        <v>64.637</v>
      </c>
      <c r="O342" s="161">
        <v>1.319144628346272</v>
      </c>
      <c r="P342" s="161">
        <v>1224.5103841573141</v>
      </c>
      <c r="Q342" s="304">
        <v>79.148677700776318</v>
      </c>
    </row>
    <row r="343" spans="1:17" s="4" customFormat="1" ht="12.75" customHeight="1">
      <c r="A343" s="362"/>
      <c r="B343" s="145" t="s">
        <v>290</v>
      </c>
      <c r="C343" s="139" t="s">
        <v>654</v>
      </c>
      <c r="D343" s="140">
        <v>20</v>
      </c>
      <c r="E343" s="140">
        <v>1974</v>
      </c>
      <c r="F343" s="141">
        <v>25.134</v>
      </c>
      <c r="G343" s="141">
        <v>2.2949999999999999</v>
      </c>
      <c r="H343" s="141">
        <v>3.12</v>
      </c>
      <c r="I343" s="141">
        <v>19.719000000000001</v>
      </c>
      <c r="J343" s="141">
        <v>961.24</v>
      </c>
      <c r="K343" s="141">
        <v>19.719000000000001</v>
      </c>
      <c r="L343" s="141">
        <v>961.24</v>
      </c>
      <c r="M343" s="142">
        <v>2.0514127585202449E-2</v>
      </c>
      <c r="N343" s="143">
        <v>52.1</v>
      </c>
      <c r="O343" s="144">
        <v>1.0687860471890476</v>
      </c>
      <c r="P343" s="144">
        <v>1230.8476551121471</v>
      </c>
      <c r="Q343" s="301">
        <v>64.127162831342872</v>
      </c>
    </row>
    <row r="344" spans="1:17" s="4" customFormat="1" ht="12.75" customHeight="1">
      <c r="A344" s="362"/>
      <c r="B344" s="129" t="s">
        <v>334</v>
      </c>
      <c r="C344" s="186" t="s">
        <v>876</v>
      </c>
      <c r="D344" s="187">
        <v>9</v>
      </c>
      <c r="E344" s="187">
        <v>1960</v>
      </c>
      <c r="F344" s="136">
        <v>10.696</v>
      </c>
      <c r="G344" s="136">
        <v>0.63250200000000001</v>
      </c>
      <c r="H344" s="136">
        <v>1.84</v>
      </c>
      <c r="I344" s="136">
        <v>8.2234960000000008</v>
      </c>
      <c r="J344" s="136">
        <v>536.88</v>
      </c>
      <c r="K344" s="136">
        <v>8.2234960000000008</v>
      </c>
      <c r="L344" s="136">
        <v>400.83</v>
      </c>
      <c r="M344" s="137">
        <v>2.0516168949429935E-2</v>
      </c>
      <c r="N344" s="138">
        <v>66.817000000000007</v>
      </c>
      <c r="O344" s="138">
        <v>1.3708288606940602</v>
      </c>
      <c r="P344" s="138">
        <v>1230.9701369657962</v>
      </c>
      <c r="Q344" s="300">
        <v>82.249731641643606</v>
      </c>
    </row>
    <row r="345" spans="1:17" s="4" customFormat="1" ht="12.75" customHeight="1">
      <c r="A345" s="362"/>
      <c r="B345" s="145" t="s">
        <v>290</v>
      </c>
      <c r="C345" s="157" t="s">
        <v>685</v>
      </c>
      <c r="D345" s="158">
        <v>46</v>
      </c>
      <c r="E345" s="158">
        <v>2006</v>
      </c>
      <c r="F345" s="159">
        <v>74.625</v>
      </c>
      <c r="G345" s="159">
        <v>9.5803790000000006</v>
      </c>
      <c r="H345" s="159">
        <v>3.68</v>
      </c>
      <c r="I345" s="159">
        <v>61.364617000000003</v>
      </c>
      <c r="J345" s="159">
        <v>2989.78</v>
      </c>
      <c r="K345" s="159">
        <v>61.364617000000003</v>
      </c>
      <c r="L345" s="159">
        <v>2989.78</v>
      </c>
      <c r="M345" s="160">
        <v>2.052479346306417E-2</v>
      </c>
      <c r="N345" s="161">
        <v>64.637</v>
      </c>
      <c r="O345" s="161">
        <v>1.3266610750720789</v>
      </c>
      <c r="P345" s="161">
        <v>1231.4876077838501</v>
      </c>
      <c r="Q345" s="304">
        <v>79.599664504324707</v>
      </c>
    </row>
    <row r="346" spans="1:17" s="4" customFormat="1" ht="12.75" customHeight="1">
      <c r="A346" s="362"/>
      <c r="B346" s="129" t="s">
        <v>334</v>
      </c>
      <c r="C346" s="130" t="s">
        <v>157</v>
      </c>
      <c r="D346" s="129">
        <v>40</v>
      </c>
      <c r="E346" s="129">
        <v>1973</v>
      </c>
      <c r="F346" s="131">
        <v>64.66</v>
      </c>
      <c r="G346" s="131">
        <v>5.7992600000000003</v>
      </c>
      <c r="H346" s="131">
        <v>6.16</v>
      </c>
      <c r="I346" s="131">
        <v>52.700740000000003</v>
      </c>
      <c r="J346" s="131">
        <v>2565.4</v>
      </c>
      <c r="K346" s="131">
        <v>52.700740000000003</v>
      </c>
      <c r="L346" s="131">
        <v>2565.4</v>
      </c>
      <c r="M346" s="132">
        <v>2.0542893895688783E-2</v>
      </c>
      <c r="N346" s="133">
        <v>62.566000000000003</v>
      </c>
      <c r="O346" s="133">
        <v>1.2852866994776644</v>
      </c>
      <c r="P346" s="133">
        <v>1232.5736337413271</v>
      </c>
      <c r="Q346" s="302">
        <v>77.117201968659856</v>
      </c>
    </row>
    <row r="347" spans="1:17" s="4" customFormat="1" ht="12.75" customHeight="1">
      <c r="A347" s="362"/>
      <c r="B347" s="145" t="s">
        <v>127</v>
      </c>
      <c r="C347" s="186" t="s">
        <v>877</v>
      </c>
      <c r="D347" s="187">
        <v>10</v>
      </c>
      <c r="E347" s="187">
        <v>1959</v>
      </c>
      <c r="F347" s="136">
        <v>11.914</v>
      </c>
      <c r="G347" s="136">
        <v>0.79815000000000003</v>
      </c>
      <c r="H347" s="136">
        <v>1.92</v>
      </c>
      <c r="I347" s="136">
        <v>9.1958489999999991</v>
      </c>
      <c r="J347" s="136">
        <v>543.35</v>
      </c>
      <c r="K347" s="136">
        <v>9.1958489999999991</v>
      </c>
      <c r="L347" s="136">
        <v>446.8</v>
      </c>
      <c r="M347" s="137">
        <v>2.058157788719785E-2</v>
      </c>
      <c r="N347" s="138">
        <v>66.817000000000007</v>
      </c>
      <c r="O347" s="138">
        <v>1.3751992896888989</v>
      </c>
      <c r="P347" s="138">
        <v>1234.8946732318711</v>
      </c>
      <c r="Q347" s="300">
        <v>82.511957381333943</v>
      </c>
    </row>
    <row r="348" spans="1:17" s="4" customFormat="1" ht="12.75" customHeight="1">
      <c r="A348" s="362"/>
      <c r="B348" s="129" t="s">
        <v>312</v>
      </c>
      <c r="C348" s="157" t="s">
        <v>279</v>
      </c>
      <c r="D348" s="158">
        <v>40</v>
      </c>
      <c r="E348" s="158">
        <v>1992</v>
      </c>
      <c r="F348" s="159">
        <v>57.367999999999995</v>
      </c>
      <c r="G348" s="159">
        <v>4.8833000000000002</v>
      </c>
      <c r="H348" s="159">
        <v>6.4</v>
      </c>
      <c r="I348" s="159">
        <v>46.084699999999998</v>
      </c>
      <c r="J348" s="159">
        <v>2229.96</v>
      </c>
      <c r="K348" s="159">
        <v>46.084699999999998</v>
      </c>
      <c r="L348" s="159">
        <v>2229.96</v>
      </c>
      <c r="M348" s="160">
        <v>2.0666155446734471E-2</v>
      </c>
      <c r="N348" s="161">
        <v>48.9</v>
      </c>
      <c r="O348" s="161">
        <v>1.0105750013453156</v>
      </c>
      <c r="P348" s="161">
        <v>1239.9693268040683</v>
      </c>
      <c r="Q348" s="304">
        <v>60.634500080718936</v>
      </c>
    </row>
    <row r="349" spans="1:17" s="4" customFormat="1" ht="12.75" customHeight="1">
      <c r="A349" s="362"/>
      <c r="B349" s="145" t="s">
        <v>475</v>
      </c>
      <c r="C349" s="188" t="s">
        <v>280</v>
      </c>
      <c r="D349" s="169">
        <v>19</v>
      </c>
      <c r="E349" s="189" t="s">
        <v>46</v>
      </c>
      <c r="F349" s="155">
        <v>28.055</v>
      </c>
      <c r="G349" s="155">
        <v>1.7193000000000001</v>
      </c>
      <c r="H349" s="155">
        <v>3.04</v>
      </c>
      <c r="I349" s="155">
        <v>23.2957</v>
      </c>
      <c r="J349" s="170">
        <v>1124.4000000000001</v>
      </c>
      <c r="K349" s="155">
        <v>23.2957</v>
      </c>
      <c r="L349" s="170">
        <v>1124.4000000000001</v>
      </c>
      <c r="M349" s="142">
        <v>2.0718338669512629E-2</v>
      </c>
      <c r="N349" s="156">
        <v>48.9</v>
      </c>
      <c r="O349" s="144">
        <v>1.0131267609391674</v>
      </c>
      <c r="P349" s="144">
        <v>1243.1003201707579</v>
      </c>
      <c r="Q349" s="301">
        <v>60.78760565635006</v>
      </c>
    </row>
    <row r="350" spans="1:17" s="4" customFormat="1" ht="12.75" customHeight="1">
      <c r="A350" s="362"/>
      <c r="B350" s="145" t="s">
        <v>475</v>
      </c>
      <c r="C350" s="139" t="s">
        <v>631</v>
      </c>
      <c r="D350" s="140">
        <v>22</v>
      </c>
      <c r="E350" s="140" t="s">
        <v>46</v>
      </c>
      <c r="F350" s="141">
        <v>30.980000000000004</v>
      </c>
      <c r="G350" s="141">
        <v>2.7290000000000001</v>
      </c>
      <c r="H350" s="141">
        <v>3.52</v>
      </c>
      <c r="I350" s="141">
        <v>24.731000000000002</v>
      </c>
      <c r="J350" s="141">
        <v>1190.1400000000001</v>
      </c>
      <c r="K350" s="141">
        <v>24.731000000000002</v>
      </c>
      <c r="L350" s="141">
        <v>1190.1400000000001</v>
      </c>
      <c r="M350" s="142">
        <v>2.0779908246088694E-2</v>
      </c>
      <c r="N350" s="143">
        <v>48.9</v>
      </c>
      <c r="O350" s="144">
        <v>1.0161375132337371</v>
      </c>
      <c r="P350" s="144">
        <v>1246.7944947653216</v>
      </c>
      <c r="Q350" s="301">
        <v>60.968250794024222</v>
      </c>
    </row>
    <row r="351" spans="1:17" s="4" customFormat="1" ht="12.75" customHeight="1">
      <c r="A351" s="362"/>
      <c r="B351" s="145" t="s">
        <v>127</v>
      </c>
      <c r="C351" s="157" t="s">
        <v>687</v>
      </c>
      <c r="D351" s="158">
        <v>37</v>
      </c>
      <c r="E351" s="158">
        <v>1985</v>
      </c>
      <c r="F351" s="159">
        <v>60.444000000000003</v>
      </c>
      <c r="G351" s="159">
        <v>5.7818209999999999</v>
      </c>
      <c r="H351" s="159">
        <v>8.64</v>
      </c>
      <c r="I351" s="159">
        <v>46.022188999999997</v>
      </c>
      <c r="J351" s="159">
        <v>2212.4</v>
      </c>
      <c r="K351" s="159">
        <v>46.022188999999997</v>
      </c>
      <c r="L351" s="159">
        <v>2212.4</v>
      </c>
      <c r="M351" s="160">
        <v>2.080192957873802E-2</v>
      </c>
      <c r="N351" s="161">
        <v>64.637</v>
      </c>
      <c r="O351" s="161">
        <v>1.3445743221808895</v>
      </c>
      <c r="P351" s="161">
        <v>1248.1157747242812</v>
      </c>
      <c r="Q351" s="304">
        <v>80.674459330853367</v>
      </c>
    </row>
    <row r="352" spans="1:17" s="4" customFormat="1" ht="12.75" customHeight="1">
      <c r="A352" s="362"/>
      <c r="B352" s="129" t="s">
        <v>176</v>
      </c>
      <c r="C352" s="168" t="s">
        <v>529</v>
      </c>
      <c r="D352" s="169">
        <v>54</v>
      </c>
      <c r="E352" s="154" t="s">
        <v>46</v>
      </c>
      <c r="F352" s="155">
        <v>77.349999999999994</v>
      </c>
      <c r="G352" s="155">
        <v>5.86</v>
      </c>
      <c r="H352" s="155">
        <v>8.64</v>
      </c>
      <c r="I352" s="155">
        <v>62.85</v>
      </c>
      <c r="J352" s="170">
        <v>3008.9</v>
      </c>
      <c r="K352" s="155">
        <v>62.85</v>
      </c>
      <c r="L352" s="170">
        <v>3008.9</v>
      </c>
      <c r="M352" s="142">
        <v>2.0888032171225365E-2</v>
      </c>
      <c r="N352" s="156">
        <v>60.2</v>
      </c>
      <c r="O352" s="144">
        <v>1.257459536707767</v>
      </c>
      <c r="P352" s="144">
        <v>1253.2819302735218</v>
      </c>
      <c r="Q352" s="301">
        <v>75.44757220246602</v>
      </c>
    </row>
    <row r="353" spans="1:17" s="4" customFormat="1" ht="12.75" customHeight="1">
      <c r="A353" s="362"/>
      <c r="B353" s="129" t="s">
        <v>312</v>
      </c>
      <c r="C353" s="177" t="s">
        <v>630</v>
      </c>
      <c r="D353" s="178">
        <v>30</v>
      </c>
      <c r="E353" s="178" t="s">
        <v>46</v>
      </c>
      <c r="F353" s="179">
        <v>42.769999999999996</v>
      </c>
      <c r="G353" s="179">
        <v>2.5106999999999999</v>
      </c>
      <c r="H353" s="179">
        <v>4.8</v>
      </c>
      <c r="I353" s="179">
        <v>35.459299999999999</v>
      </c>
      <c r="J353" s="179">
        <v>1693.38</v>
      </c>
      <c r="K353" s="179">
        <v>35.459299999999999</v>
      </c>
      <c r="L353" s="179">
        <v>1693.38</v>
      </c>
      <c r="M353" s="142">
        <v>2.0939954410705213E-2</v>
      </c>
      <c r="N353" s="143">
        <v>48.9</v>
      </c>
      <c r="O353" s="144">
        <v>1.023963770683485</v>
      </c>
      <c r="P353" s="144">
        <v>1256.3972646423126</v>
      </c>
      <c r="Q353" s="301">
        <v>61.437826241009084</v>
      </c>
    </row>
    <row r="354" spans="1:17" s="4" customFormat="1" ht="12.75" customHeight="1">
      <c r="A354" s="362"/>
      <c r="B354" s="129" t="s">
        <v>312</v>
      </c>
      <c r="C354" s="139" t="s">
        <v>339</v>
      </c>
      <c r="D354" s="140">
        <v>60</v>
      </c>
      <c r="E354" s="140">
        <v>1967</v>
      </c>
      <c r="F354" s="141">
        <v>71.801000000000002</v>
      </c>
      <c r="G354" s="141">
        <v>5.36</v>
      </c>
      <c r="H354" s="141">
        <v>9.6</v>
      </c>
      <c r="I354" s="141">
        <v>56.84</v>
      </c>
      <c r="J354" s="141">
        <v>2712.54</v>
      </c>
      <c r="K354" s="141">
        <v>56.84</v>
      </c>
      <c r="L354" s="141">
        <v>2712.54</v>
      </c>
      <c r="M354" s="142">
        <f>K354/L354</f>
        <v>2.0954529702787796E-2</v>
      </c>
      <c r="N354" s="143">
        <v>52.3</v>
      </c>
      <c r="O354" s="144">
        <f>M354*N354</f>
        <v>1.0959219034558016</v>
      </c>
      <c r="P354" s="144">
        <f>M354*60*1000</f>
        <v>1257.2717821672679</v>
      </c>
      <c r="Q354" s="301">
        <f>P354*N354/1000</f>
        <v>65.755314207348107</v>
      </c>
    </row>
    <row r="355" spans="1:17" s="4" customFormat="1" ht="12.75" customHeight="1">
      <c r="A355" s="362"/>
      <c r="B355" s="145" t="s">
        <v>290</v>
      </c>
      <c r="C355" s="139" t="s">
        <v>432</v>
      </c>
      <c r="D355" s="140">
        <v>44</v>
      </c>
      <c r="E355" s="140">
        <v>1957</v>
      </c>
      <c r="F355" s="141">
        <v>69.468699999999998</v>
      </c>
      <c r="G355" s="141">
        <v>4.8647999999999998</v>
      </c>
      <c r="H355" s="141">
        <v>0.44</v>
      </c>
      <c r="I355" s="141">
        <v>64.163899999999998</v>
      </c>
      <c r="J355" s="141">
        <v>3054.86</v>
      </c>
      <c r="K355" s="141">
        <v>64.163899999999998</v>
      </c>
      <c r="L355" s="141">
        <v>3054.86</v>
      </c>
      <c r="M355" s="142">
        <v>2.100387579136196E-2</v>
      </c>
      <c r="N355" s="143">
        <v>56.4</v>
      </c>
      <c r="O355" s="144">
        <v>1.1846185946328145</v>
      </c>
      <c r="P355" s="144">
        <v>1260.2325474817176</v>
      </c>
      <c r="Q355" s="301">
        <v>71.077115677968877</v>
      </c>
    </row>
    <row r="356" spans="1:17" s="4" customFormat="1" ht="12.75" customHeight="1">
      <c r="A356" s="362"/>
      <c r="B356" s="129" t="s">
        <v>312</v>
      </c>
      <c r="C356" s="139" t="s">
        <v>282</v>
      </c>
      <c r="D356" s="140">
        <v>20</v>
      </c>
      <c r="E356" s="140">
        <v>1993</v>
      </c>
      <c r="F356" s="141">
        <v>29.042999999999999</v>
      </c>
      <c r="G356" s="141">
        <v>2.5379999999999998</v>
      </c>
      <c r="H356" s="141">
        <v>3.2</v>
      </c>
      <c r="I356" s="141">
        <v>23.305</v>
      </c>
      <c r="J356" s="141">
        <v>1108.8499999999999</v>
      </c>
      <c r="K356" s="141">
        <v>23.305</v>
      </c>
      <c r="L356" s="141">
        <v>1108.8499999999999</v>
      </c>
      <c r="M356" s="142">
        <v>2.1017270144744558E-2</v>
      </c>
      <c r="N356" s="143">
        <v>48.9</v>
      </c>
      <c r="O356" s="144">
        <v>1.0277445100780089</v>
      </c>
      <c r="P356" s="144">
        <v>1261.0362086846733</v>
      </c>
      <c r="Q356" s="301">
        <v>61.664670604680516</v>
      </c>
    </row>
    <row r="357" spans="1:17" s="4" customFormat="1" ht="12.75" customHeight="1">
      <c r="A357" s="362"/>
      <c r="B357" s="145" t="s">
        <v>290</v>
      </c>
      <c r="C357" s="139" t="s">
        <v>335</v>
      </c>
      <c r="D357" s="140">
        <v>64</v>
      </c>
      <c r="E357" s="140">
        <v>1961</v>
      </c>
      <c r="F357" s="141">
        <v>76.356999999999999</v>
      </c>
      <c r="G357" s="141">
        <v>3.9079999999999999</v>
      </c>
      <c r="H357" s="141">
        <v>10.24</v>
      </c>
      <c r="I357" s="141">
        <v>62.207999999999998</v>
      </c>
      <c r="J357" s="141">
        <v>2955.7</v>
      </c>
      <c r="K357" s="141">
        <v>62.207999999999998</v>
      </c>
      <c r="L357" s="141">
        <v>2955.71</v>
      </c>
      <c r="M357" s="142">
        <f>K357/L357</f>
        <v>2.1046719739081302E-2</v>
      </c>
      <c r="N357" s="143">
        <v>52.3</v>
      </c>
      <c r="O357" s="144">
        <f>M357*N357</f>
        <v>1.1007434423539519</v>
      </c>
      <c r="P357" s="144">
        <f>M357*60*1000</f>
        <v>1262.8031843448782</v>
      </c>
      <c r="Q357" s="301">
        <f>P357*N357/1000</f>
        <v>66.04460654123713</v>
      </c>
    </row>
    <row r="358" spans="1:17" s="4" customFormat="1" ht="12.75" customHeight="1">
      <c r="A358" s="362"/>
      <c r="B358" s="145" t="s">
        <v>475</v>
      </c>
      <c r="C358" s="139" t="s">
        <v>281</v>
      </c>
      <c r="D358" s="140">
        <v>20</v>
      </c>
      <c r="E358" s="140">
        <v>1995</v>
      </c>
      <c r="F358" s="141">
        <v>27</v>
      </c>
      <c r="G358" s="141">
        <v>1.8010999999999999</v>
      </c>
      <c r="H358" s="141">
        <v>3.2</v>
      </c>
      <c r="I358" s="141">
        <v>21.998899999999999</v>
      </c>
      <c r="J358" s="141">
        <v>1035.75</v>
      </c>
      <c r="K358" s="141">
        <v>21.998899999999999</v>
      </c>
      <c r="L358" s="141">
        <v>1035.75</v>
      </c>
      <c r="M358" s="142">
        <v>2.1239584841902002E-2</v>
      </c>
      <c r="N358" s="143">
        <v>48.9</v>
      </c>
      <c r="O358" s="144">
        <v>1.0386156987690078</v>
      </c>
      <c r="P358" s="144">
        <v>1274.3750905141201</v>
      </c>
      <c r="Q358" s="301">
        <v>62.316941926140473</v>
      </c>
    </row>
    <row r="359" spans="1:17" s="4" customFormat="1" ht="12.75" customHeight="1">
      <c r="A359" s="362"/>
      <c r="B359" s="129" t="s">
        <v>312</v>
      </c>
      <c r="C359" s="139" t="s">
        <v>343</v>
      </c>
      <c r="D359" s="140">
        <v>64</v>
      </c>
      <c r="E359" s="140">
        <v>1961</v>
      </c>
      <c r="F359" s="141">
        <v>78.186999999999998</v>
      </c>
      <c r="G359" s="141">
        <v>5.1369999999999996</v>
      </c>
      <c r="H359" s="141">
        <v>10.24</v>
      </c>
      <c r="I359" s="141">
        <v>62.808999999999997</v>
      </c>
      <c r="J359" s="141">
        <v>2955.81</v>
      </c>
      <c r="K359" s="141">
        <v>62.808999999999997</v>
      </c>
      <c r="L359" s="141">
        <v>2955.8</v>
      </c>
      <c r="M359" s="142">
        <f>K359/L359</f>
        <v>2.1249407943703901E-2</v>
      </c>
      <c r="N359" s="143">
        <v>52.3</v>
      </c>
      <c r="O359" s="144">
        <f>M359*N359</f>
        <v>1.111344035455714</v>
      </c>
      <c r="P359" s="144">
        <f>M359*60*1000</f>
        <v>1274.9644766222341</v>
      </c>
      <c r="Q359" s="301">
        <f>P359*N359/1000</f>
        <v>66.680642127342836</v>
      </c>
    </row>
    <row r="360" spans="1:17" s="4" customFormat="1" ht="12.75" customHeight="1">
      <c r="A360" s="362"/>
      <c r="B360" s="129" t="s">
        <v>312</v>
      </c>
      <c r="C360" s="168" t="s">
        <v>531</v>
      </c>
      <c r="D360" s="169">
        <v>53</v>
      </c>
      <c r="E360" s="154" t="s">
        <v>46</v>
      </c>
      <c r="F360" s="155">
        <v>76.59</v>
      </c>
      <c r="G360" s="155">
        <v>4.63</v>
      </c>
      <c r="H360" s="155">
        <v>8.4</v>
      </c>
      <c r="I360" s="155">
        <v>62.64</v>
      </c>
      <c r="J360" s="170">
        <v>2993.98</v>
      </c>
      <c r="K360" s="155">
        <v>62.64</v>
      </c>
      <c r="L360" s="170">
        <v>2943.21</v>
      </c>
      <c r="M360" s="142">
        <v>2.1282885013301802E-2</v>
      </c>
      <c r="N360" s="156">
        <v>60.2</v>
      </c>
      <c r="O360" s="144">
        <v>1.2812296778007686</v>
      </c>
      <c r="P360" s="144">
        <v>1276.9731007981081</v>
      </c>
      <c r="Q360" s="301">
        <v>76.873780668046109</v>
      </c>
    </row>
    <row r="361" spans="1:17" s="4" customFormat="1" ht="12.75" customHeight="1">
      <c r="A361" s="362"/>
      <c r="B361" s="129" t="s">
        <v>101</v>
      </c>
      <c r="C361" s="139" t="s">
        <v>299</v>
      </c>
      <c r="D361" s="140">
        <v>40</v>
      </c>
      <c r="E361" s="140">
        <v>1986</v>
      </c>
      <c r="F361" s="141">
        <v>60.510999999999996</v>
      </c>
      <c r="G361" s="141">
        <v>5.61</v>
      </c>
      <c r="H361" s="141">
        <v>6.4</v>
      </c>
      <c r="I361" s="141">
        <v>48.500999999999998</v>
      </c>
      <c r="J361" s="141">
        <v>2268.7399999999998</v>
      </c>
      <c r="K361" s="141">
        <v>48.500999999999998</v>
      </c>
      <c r="L361" s="141">
        <v>2268.7399999999998</v>
      </c>
      <c r="M361" s="142">
        <v>2.1377945467528234E-2</v>
      </c>
      <c r="N361" s="143">
        <v>52.1</v>
      </c>
      <c r="O361" s="144">
        <v>1.1137909588582211</v>
      </c>
      <c r="P361" s="144">
        <v>1282.676728051694</v>
      </c>
      <c r="Q361" s="301">
        <v>66.827457531493252</v>
      </c>
    </row>
    <row r="362" spans="1:17" s="4" customFormat="1" ht="12.75" customHeight="1">
      <c r="A362" s="362"/>
      <c r="B362" s="129" t="s">
        <v>271</v>
      </c>
      <c r="C362" s="130" t="s">
        <v>455</v>
      </c>
      <c r="D362" s="129">
        <v>6</v>
      </c>
      <c r="E362" s="129">
        <v>1970</v>
      </c>
      <c r="F362" s="131">
        <v>8.7000000000000011</v>
      </c>
      <c r="G362" s="131">
        <v>0.59199999999999997</v>
      </c>
      <c r="H362" s="131">
        <v>0</v>
      </c>
      <c r="I362" s="131">
        <v>8.1080000000000005</v>
      </c>
      <c r="J362" s="131">
        <v>379.07</v>
      </c>
      <c r="K362" s="131">
        <v>8.1080000000000005</v>
      </c>
      <c r="L362" s="131">
        <v>379.07</v>
      </c>
      <c r="M362" s="132">
        <v>2.1389189331785689E-2</v>
      </c>
      <c r="N362" s="133">
        <v>56.8</v>
      </c>
      <c r="O362" s="133">
        <v>1.3242474899095156</v>
      </c>
      <c r="P362" s="133">
        <v>1283.3513599071414</v>
      </c>
      <c r="Q362" s="302">
        <v>72.894357242725633</v>
      </c>
    </row>
    <row r="363" spans="1:17" s="4" customFormat="1" ht="12.75" customHeight="1">
      <c r="A363" s="362"/>
      <c r="B363" s="145" t="s">
        <v>214</v>
      </c>
      <c r="C363" s="139" t="s">
        <v>460</v>
      </c>
      <c r="D363" s="140">
        <v>39</v>
      </c>
      <c r="E363" s="140">
        <v>1988</v>
      </c>
      <c r="F363" s="141">
        <v>58.1</v>
      </c>
      <c r="G363" s="141">
        <v>2.9209999999999998</v>
      </c>
      <c r="H363" s="141">
        <v>6.24</v>
      </c>
      <c r="I363" s="141">
        <v>48.939</v>
      </c>
      <c r="J363" s="141">
        <v>2275.19</v>
      </c>
      <c r="K363" s="141">
        <v>48.939</v>
      </c>
      <c r="L363" s="141">
        <v>2275.19</v>
      </c>
      <c r="M363" s="142">
        <v>2.1509851924454662E-2</v>
      </c>
      <c r="N363" s="143">
        <v>56.8</v>
      </c>
      <c r="O363" s="144">
        <v>1.331717952346837</v>
      </c>
      <c r="P363" s="144">
        <v>1290.5911154672797</v>
      </c>
      <c r="Q363" s="301">
        <v>73.305575358541475</v>
      </c>
    </row>
    <row r="364" spans="1:17" s="4" customFormat="1" ht="12.75" customHeight="1">
      <c r="A364" s="362"/>
      <c r="B364" s="145" t="s">
        <v>214</v>
      </c>
      <c r="C364" s="168" t="s">
        <v>530</v>
      </c>
      <c r="D364" s="169">
        <v>52</v>
      </c>
      <c r="E364" s="154" t="s">
        <v>46</v>
      </c>
      <c r="F364" s="155">
        <v>77.95</v>
      </c>
      <c r="G364" s="155">
        <v>4.63</v>
      </c>
      <c r="H364" s="155">
        <v>8.32</v>
      </c>
      <c r="I364" s="155">
        <v>63.43</v>
      </c>
      <c r="J364" s="170">
        <v>3000.73</v>
      </c>
      <c r="K364" s="155">
        <v>63.43</v>
      </c>
      <c r="L364" s="170">
        <v>2936.04</v>
      </c>
      <c r="M364" s="142">
        <v>2.1603929101783353E-2</v>
      </c>
      <c r="N364" s="156">
        <v>60.2</v>
      </c>
      <c r="O364" s="144">
        <v>1.300556531927358</v>
      </c>
      <c r="P364" s="144">
        <v>1296.2357461070014</v>
      </c>
      <c r="Q364" s="301">
        <v>78.033391915641488</v>
      </c>
    </row>
    <row r="365" spans="1:17" s="4" customFormat="1" ht="12.75" customHeight="1">
      <c r="A365" s="362"/>
      <c r="B365" s="129" t="s">
        <v>312</v>
      </c>
      <c r="C365" s="130" t="s">
        <v>158</v>
      </c>
      <c r="D365" s="129">
        <v>60</v>
      </c>
      <c r="E365" s="129">
        <v>1974</v>
      </c>
      <c r="F365" s="131">
        <v>83.06</v>
      </c>
      <c r="G365" s="131">
        <v>6.0728099999999996</v>
      </c>
      <c r="H365" s="131">
        <v>9.6</v>
      </c>
      <c r="I365" s="131">
        <v>67.387190000000004</v>
      </c>
      <c r="J365" s="131">
        <v>3118.24</v>
      </c>
      <c r="K365" s="131">
        <v>67.387190000000004</v>
      </c>
      <c r="L365" s="131">
        <v>3118.24</v>
      </c>
      <c r="M365" s="132">
        <v>2.1610648955821234E-2</v>
      </c>
      <c r="N365" s="133">
        <v>62.566000000000003</v>
      </c>
      <c r="O365" s="133">
        <v>1.3520918625699114</v>
      </c>
      <c r="P365" s="133">
        <v>1296.6389373492739</v>
      </c>
      <c r="Q365" s="302">
        <v>81.12551175419469</v>
      </c>
    </row>
    <row r="366" spans="1:17" s="4" customFormat="1" ht="12.75" customHeight="1">
      <c r="A366" s="362"/>
      <c r="B366" s="145" t="s">
        <v>724</v>
      </c>
      <c r="C366" s="139" t="s">
        <v>652</v>
      </c>
      <c r="D366" s="140">
        <v>30</v>
      </c>
      <c r="E366" s="140"/>
      <c r="F366" s="141">
        <v>44.542000000000002</v>
      </c>
      <c r="G366" s="141">
        <v>4.2249999999999996</v>
      </c>
      <c r="H366" s="141">
        <v>4.8</v>
      </c>
      <c r="I366" s="141">
        <v>35.517000000000003</v>
      </c>
      <c r="J366" s="141">
        <v>1636.16</v>
      </c>
      <c r="K366" s="141">
        <v>35.517000000000003</v>
      </c>
      <c r="L366" s="141">
        <v>1636.16</v>
      </c>
      <c r="M366" s="142">
        <v>2.1707534715431253E-2</v>
      </c>
      <c r="N366" s="143">
        <v>52.1</v>
      </c>
      <c r="O366" s="144">
        <v>1.1309625586739682</v>
      </c>
      <c r="P366" s="144">
        <v>1302.4520829258752</v>
      </c>
      <c r="Q366" s="301">
        <v>67.857753520438095</v>
      </c>
    </row>
    <row r="367" spans="1:17" s="4" customFormat="1" ht="12.75" customHeight="1">
      <c r="A367" s="362"/>
      <c r="B367" s="145" t="s">
        <v>886</v>
      </c>
      <c r="C367" s="139" t="s">
        <v>653</v>
      </c>
      <c r="D367" s="140">
        <v>30</v>
      </c>
      <c r="E367" s="140"/>
      <c r="F367" s="141">
        <v>42.378999999999998</v>
      </c>
      <c r="G367" s="141">
        <v>2.907</v>
      </c>
      <c r="H367" s="141">
        <v>4.8</v>
      </c>
      <c r="I367" s="141">
        <v>34.671999999999997</v>
      </c>
      <c r="J367" s="141">
        <v>1589.87</v>
      </c>
      <c r="K367" s="141">
        <v>34.671999999999997</v>
      </c>
      <c r="L367" s="141">
        <v>1589.87</v>
      </c>
      <c r="M367" s="142">
        <v>2.1808072358117329E-2</v>
      </c>
      <c r="N367" s="143">
        <v>52.1</v>
      </c>
      <c r="O367" s="144">
        <v>1.136200569857913</v>
      </c>
      <c r="P367" s="144">
        <v>1308.4843414870397</v>
      </c>
      <c r="Q367" s="301">
        <v>68.172034191474765</v>
      </c>
    </row>
    <row r="368" spans="1:17" s="4" customFormat="1" ht="12.75" customHeight="1">
      <c r="A368" s="362"/>
      <c r="B368" s="129" t="s">
        <v>176</v>
      </c>
      <c r="C368" s="139" t="s">
        <v>632</v>
      </c>
      <c r="D368" s="140">
        <v>20</v>
      </c>
      <c r="E368" s="140" t="s">
        <v>46</v>
      </c>
      <c r="F368" s="141">
        <v>28.8</v>
      </c>
      <c r="G368" s="141">
        <v>2.0739999999999998</v>
      </c>
      <c r="H368" s="141">
        <v>3.2</v>
      </c>
      <c r="I368" s="141">
        <v>23.526</v>
      </c>
      <c r="J368" s="141">
        <v>1074.3</v>
      </c>
      <c r="K368" s="141">
        <v>23.526</v>
      </c>
      <c r="L368" s="141">
        <v>1074.3</v>
      </c>
      <c r="M368" s="142">
        <v>2.1898910918737784E-2</v>
      </c>
      <c r="N368" s="143">
        <v>48.9</v>
      </c>
      <c r="O368" s="144">
        <v>1.0708567439262777</v>
      </c>
      <c r="P368" s="144">
        <v>1313.934655124267</v>
      </c>
      <c r="Q368" s="301">
        <v>64.251404635576648</v>
      </c>
    </row>
    <row r="369" spans="1:17" s="4" customFormat="1" ht="12.75" customHeight="1">
      <c r="A369" s="362"/>
      <c r="B369" s="145" t="s">
        <v>475</v>
      </c>
      <c r="C369" s="139" t="s">
        <v>301</v>
      </c>
      <c r="D369" s="140">
        <v>40</v>
      </c>
      <c r="E369" s="140">
        <v>1990</v>
      </c>
      <c r="F369" s="141">
        <v>60.150999999999996</v>
      </c>
      <c r="G369" s="141">
        <v>4.6219999999999999</v>
      </c>
      <c r="H369" s="141">
        <v>6.4</v>
      </c>
      <c r="I369" s="141">
        <v>49.128999999999998</v>
      </c>
      <c r="J369" s="141">
        <v>2238</v>
      </c>
      <c r="K369" s="141">
        <v>49.128999999999998</v>
      </c>
      <c r="L369" s="141">
        <v>2238</v>
      </c>
      <c r="M369" s="142">
        <v>2.195218945487042E-2</v>
      </c>
      <c r="N369" s="143">
        <v>52.1</v>
      </c>
      <c r="O369" s="144">
        <v>1.1437090705987489</v>
      </c>
      <c r="P369" s="144">
        <v>1317.1313672922251</v>
      </c>
      <c r="Q369" s="301">
        <v>68.622544235924934</v>
      </c>
    </row>
    <row r="370" spans="1:17" s="4" customFormat="1" ht="12.75" customHeight="1">
      <c r="A370" s="362"/>
      <c r="B370" s="145" t="s">
        <v>475</v>
      </c>
      <c r="C370" s="139" t="s">
        <v>633</v>
      </c>
      <c r="D370" s="140">
        <v>40</v>
      </c>
      <c r="E370" s="140" t="s">
        <v>46</v>
      </c>
      <c r="F370" s="141">
        <v>61.641999999999996</v>
      </c>
      <c r="G370" s="141">
        <v>5.6216999999999997</v>
      </c>
      <c r="H370" s="141">
        <v>6.4</v>
      </c>
      <c r="I370" s="141">
        <v>49.6203</v>
      </c>
      <c r="J370" s="141">
        <v>2253.79</v>
      </c>
      <c r="K370" s="141">
        <v>49.6203</v>
      </c>
      <c r="L370" s="141">
        <v>2253.79</v>
      </c>
      <c r="M370" s="142">
        <v>2.201638129550668E-2</v>
      </c>
      <c r="N370" s="143">
        <v>48.9</v>
      </c>
      <c r="O370" s="144">
        <v>1.0766010453502766</v>
      </c>
      <c r="P370" s="144">
        <v>1320.9828777304008</v>
      </c>
      <c r="Q370" s="301">
        <v>64.596062721016594</v>
      </c>
    </row>
    <row r="371" spans="1:17" s="4" customFormat="1" ht="12.75" customHeight="1">
      <c r="A371" s="362"/>
      <c r="B371" s="145" t="s">
        <v>886</v>
      </c>
      <c r="C371" s="139" t="s">
        <v>462</v>
      </c>
      <c r="D371" s="140">
        <v>40</v>
      </c>
      <c r="E371" s="140">
        <v>1987</v>
      </c>
      <c r="F371" s="141">
        <v>59.099999999999994</v>
      </c>
      <c r="G371" s="141">
        <v>2.2629999999999999</v>
      </c>
      <c r="H371" s="141">
        <v>6.4</v>
      </c>
      <c r="I371" s="141">
        <v>50.436999999999998</v>
      </c>
      <c r="J371" s="141">
        <v>2272</v>
      </c>
      <c r="K371" s="141">
        <v>50.436999999999998</v>
      </c>
      <c r="L371" s="141">
        <v>2272</v>
      </c>
      <c r="M371" s="142">
        <v>2.2199383802816899E-2</v>
      </c>
      <c r="N371" s="143">
        <v>56.8</v>
      </c>
      <c r="O371" s="144">
        <v>1.3744082499999999</v>
      </c>
      <c r="P371" s="144">
        <v>1331.963028169014</v>
      </c>
      <c r="Q371" s="301">
        <v>75.655500000000004</v>
      </c>
    </row>
    <row r="372" spans="1:17" s="4" customFormat="1" ht="12.75" customHeight="1">
      <c r="A372" s="362"/>
      <c r="B372" s="145" t="s">
        <v>125</v>
      </c>
      <c r="C372" s="139" t="s">
        <v>651</v>
      </c>
      <c r="D372" s="140">
        <v>40</v>
      </c>
      <c r="E372" s="140">
        <v>1984</v>
      </c>
      <c r="F372" s="141">
        <v>62.14</v>
      </c>
      <c r="G372" s="141">
        <v>4.4370000000000003</v>
      </c>
      <c r="H372" s="141">
        <v>6.4</v>
      </c>
      <c r="I372" s="141">
        <v>51.302999999999997</v>
      </c>
      <c r="J372" s="141">
        <v>2304.94</v>
      </c>
      <c r="K372" s="141">
        <v>51.302999999999997</v>
      </c>
      <c r="L372" s="141">
        <v>2304.94</v>
      </c>
      <c r="M372" s="142">
        <v>2.2257846191224066E-2</v>
      </c>
      <c r="N372" s="143">
        <v>52.1</v>
      </c>
      <c r="O372" s="144">
        <v>1.1596337865627739</v>
      </c>
      <c r="P372" s="144">
        <v>1335.4707714734438</v>
      </c>
      <c r="Q372" s="301">
        <v>69.578027193766417</v>
      </c>
    </row>
    <row r="373" spans="1:17" s="4" customFormat="1" ht="12.75" customHeight="1">
      <c r="A373" s="362"/>
      <c r="B373" s="145" t="s">
        <v>886</v>
      </c>
      <c r="C373" s="139" t="s">
        <v>298</v>
      </c>
      <c r="D373" s="140">
        <v>50</v>
      </c>
      <c r="E373" s="140">
        <v>1972</v>
      </c>
      <c r="F373" s="141">
        <v>70.605999999999995</v>
      </c>
      <c r="G373" s="141">
        <v>5.1589999999999998</v>
      </c>
      <c r="H373" s="141">
        <v>8</v>
      </c>
      <c r="I373" s="141">
        <v>57.447000000000003</v>
      </c>
      <c r="J373" s="141">
        <v>2569.46</v>
      </c>
      <c r="K373" s="141">
        <v>57.447000000000003</v>
      </c>
      <c r="L373" s="141">
        <v>2569.46</v>
      </c>
      <c r="M373" s="142">
        <v>2.2357615997135587E-2</v>
      </c>
      <c r="N373" s="143">
        <v>52.1</v>
      </c>
      <c r="O373" s="144">
        <v>1.1648317934507642</v>
      </c>
      <c r="P373" s="144">
        <v>1341.4569598281353</v>
      </c>
      <c r="Q373" s="301">
        <v>69.889907607045856</v>
      </c>
    </row>
    <row r="374" spans="1:17" s="4" customFormat="1" ht="11.25" customHeight="1">
      <c r="A374" s="362"/>
      <c r="B374" s="145" t="s">
        <v>855</v>
      </c>
      <c r="C374" s="130" t="s">
        <v>76</v>
      </c>
      <c r="D374" s="129">
        <v>63</v>
      </c>
      <c r="E374" s="129">
        <v>1960</v>
      </c>
      <c r="F374" s="131">
        <v>27.08</v>
      </c>
      <c r="G374" s="131">
        <v>3.33</v>
      </c>
      <c r="H374" s="131">
        <v>3.01</v>
      </c>
      <c r="I374" s="131">
        <v>20.74</v>
      </c>
      <c r="J374" s="131">
        <v>923.99</v>
      </c>
      <c r="K374" s="131">
        <v>20.74</v>
      </c>
      <c r="L374" s="131">
        <v>923.99</v>
      </c>
      <c r="M374" s="132">
        <v>2.2446130369376292E-2</v>
      </c>
      <c r="N374" s="133">
        <v>60.277000000000001</v>
      </c>
      <c r="O374" s="133">
        <v>1.3529854002748947</v>
      </c>
      <c r="P374" s="133">
        <v>1346.7678221625774</v>
      </c>
      <c r="Q374" s="302">
        <v>81.179124016493674</v>
      </c>
    </row>
    <row r="375" spans="1:17" s="4" customFormat="1" ht="12.75" customHeight="1">
      <c r="A375" s="362"/>
      <c r="B375" s="145" t="s">
        <v>886</v>
      </c>
      <c r="C375" s="139" t="s">
        <v>259</v>
      </c>
      <c r="D375" s="140">
        <v>36</v>
      </c>
      <c r="E375" s="140" t="s">
        <v>46</v>
      </c>
      <c r="F375" s="141">
        <v>58.95</v>
      </c>
      <c r="G375" s="141">
        <v>2.5</v>
      </c>
      <c r="H375" s="141">
        <v>5.5</v>
      </c>
      <c r="I375" s="141">
        <v>50.95</v>
      </c>
      <c r="J375" s="141">
        <v>2268.86</v>
      </c>
      <c r="K375" s="141">
        <v>46.49</v>
      </c>
      <c r="L375" s="141">
        <v>2070.59</v>
      </c>
      <c r="M375" s="142">
        <v>2.2452537682496294E-2</v>
      </c>
      <c r="N375" s="143">
        <v>50.03</v>
      </c>
      <c r="O375" s="144">
        <v>1.1233004602552896</v>
      </c>
      <c r="P375" s="144">
        <v>1347.1522609497777</v>
      </c>
      <c r="Q375" s="301">
        <v>67.398027615317375</v>
      </c>
    </row>
    <row r="376" spans="1:17" s="4" customFormat="1" ht="12.75" customHeight="1">
      <c r="A376" s="362"/>
      <c r="B376" s="129" t="s">
        <v>866</v>
      </c>
      <c r="C376" s="177" t="s">
        <v>195</v>
      </c>
      <c r="D376" s="178">
        <v>20</v>
      </c>
      <c r="E376" s="178">
        <v>1997</v>
      </c>
      <c r="F376" s="179">
        <v>31.9</v>
      </c>
      <c r="G376" s="179">
        <v>1.9</v>
      </c>
      <c r="H376" s="179">
        <v>3.2</v>
      </c>
      <c r="I376" s="179">
        <v>26.8</v>
      </c>
      <c r="J376" s="179">
        <v>1186.4000000000001</v>
      </c>
      <c r="K376" s="179">
        <v>26.757000000000001</v>
      </c>
      <c r="L376" s="179">
        <v>1186.4000000000001</v>
      </c>
      <c r="M376" s="142">
        <v>2.2553101820633848E-2</v>
      </c>
      <c r="N376" s="143">
        <v>55.9</v>
      </c>
      <c r="O376" s="144">
        <v>1.2607183917734321</v>
      </c>
      <c r="P376" s="144">
        <v>1353.1861092380309</v>
      </c>
      <c r="Q376" s="301">
        <v>75.643103506405922</v>
      </c>
    </row>
    <row r="377" spans="1:17" s="4" customFormat="1" ht="12.75" customHeight="1">
      <c r="A377" s="362"/>
      <c r="B377" s="129" t="s">
        <v>866</v>
      </c>
      <c r="C377" s="177" t="s">
        <v>197</v>
      </c>
      <c r="D377" s="178">
        <v>40</v>
      </c>
      <c r="E377" s="178">
        <v>1986</v>
      </c>
      <c r="F377" s="179">
        <v>63.1</v>
      </c>
      <c r="G377" s="179">
        <v>5.5</v>
      </c>
      <c r="H377" s="179">
        <v>6.4</v>
      </c>
      <c r="I377" s="179">
        <v>51.2</v>
      </c>
      <c r="J377" s="179">
        <v>2246.36</v>
      </c>
      <c r="K377" s="179">
        <v>51.237000000000002</v>
      </c>
      <c r="L377" s="179">
        <v>2246.4</v>
      </c>
      <c r="M377" s="142">
        <v>2.280849358974359E-2</v>
      </c>
      <c r="N377" s="143">
        <v>55.9</v>
      </c>
      <c r="O377" s="144">
        <v>1.2749947916666666</v>
      </c>
      <c r="P377" s="144">
        <v>1368.5096153846155</v>
      </c>
      <c r="Q377" s="301">
        <v>76.499687499999993</v>
      </c>
    </row>
    <row r="378" spans="1:17" s="4" customFormat="1" ht="12.75" customHeight="1">
      <c r="A378" s="362"/>
      <c r="B378" s="145" t="s">
        <v>807</v>
      </c>
      <c r="C378" s="139" t="s">
        <v>300</v>
      </c>
      <c r="D378" s="140">
        <v>40</v>
      </c>
      <c r="E378" s="140"/>
      <c r="F378" s="141">
        <v>63.199999999999996</v>
      </c>
      <c r="G378" s="141">
        <v>4.8140000000000001</v>
      </c>
      <c r="H378" s="141">
        <v>6.4</v>
      </c>
      <c r="I378" s="141">
        <v>51.985999999999997</v>
      </c>
      <c r="J378" s="141">
        <v>2279.16</v>
      </c>
      <c r="K378" s="141">
        <v>51.985999999999997</v>
      </c>
      <c r="L378" s="141">
        <v>2279.16</v>
      </c>
      <c r="M378" s="142">
        <v>2.2809280612155355E-2</v>
      </c>
      <c r="N378" s="143">
        <v>52.1</v>
      </c>
      <c r="O378" s="144">
        <v>1.188363519893294</v>
      </c>
      <c r="P378" s="144">
        <v>1368.5568367293213</v>
      </c>
      <c r="Q378" s="301">
        <v>71.301811193597629</v>
      </c>
    </row>
    <row r="379" spans="1:17" s="4" customFormat="1" ht="12.75" customHeight="1">
      <c r="A379" s="362"/>
      <c r="B379" s="129" t="s">
        <v>908</v>
      </c>
      <c r="C379" s="157" t="s">
        <v>688</v>
      </c>
      <c r="D379" s="158">
        <v>72</v>
      </c>
      <c r="E379" s="158">
        <v>1985</v>
      </c>
      <c r="F379" s="159">
        <v>130.81800000000001</v>
      </c>
      <c r="G379" s="159">
        <v>12.103875</v>
      </c>
      <c r="H379" s="159">
        <v>17.28</v>
      </c>
      <c r="I379" s="159">
        <v>101.43411900000001</v>
      </c>
      <c r="J379" s="159">
        <v>4428.07</v>
      </c>
      <c r="K379" s="159">
        <v>101.43411900000001</v>
      </c>
      <c r="L379" s="159">
        <v>4428.07</v>
      </c>
      <c r="M379" s="160">
        <v>2.2907072155589233E-2</v>
      </c>
      <c r="N379" s="161">
        <v>64.637</v>
      </c>
      <c r="O379" s="161">
        <v>1.4806444229208213</v>
      </c>
      <c r="P379" s="161">
        <v>1374.4243293353541</v>
      </c>
      <c r="Q379" s="304">
        <v>88.838665375249292</v>
      </c>
    </row>
    <row r="380" spans="1:17" s="4" customFormat="1" ht="12.75" customHeight="1">
      <c r="A380" s="362"/>
      <c r="B380" s="129" t="s">
        <v>866</v>
      </c>
      <c r="C380" s="186" t="s">
        <v>329</v>
      </c>
      <c r="D380" s="187">
        <v>12</v>
      </c>
      <c r="E380" s="187">
        <v>1963</v>
      </c>
      <c r="F380" s="136">
        <v>15.177</v>
      </c>
      <c r="G380" s="136">
        <v>0.99944699999999997</v>
      </c>
      <c r="H380" s="136">
        <v>1.92</v>
      </c>
      <c r="I380" s="136">
        <v>12.257555</v>
      </c>
      <c r="J380" s="136">
        <v>528.35</v>
      </c>
      <c r="K380" s="136">
        <v>12.257555</v>
      </c>
      <c r="L380" s="136">
        <v>528.35</v>
      </c>
      <c r="M380" s="137">
        <v>2.3199687707012397E-2</v>
      </c>
      <c r="N380" s="138">
        <v>66.817000000000007</v>
      </c>
      <c r="O380" s="138">
        <v>1.5501335335194475</v>
      </c>
      <c r="P380" s="138">
        <v>1391.9812624207436</v>
      </c>
      <c r="Q380" s="300">
        <v>93.008012011166841</v>
      </c>
    </row>
    <row r="381" spans="1:17" ht="12.75" customHeight="1">
      <c r="A381" s="362"/>
      <c r="B381" s="145" t="s">
        <v>886</v>
      </c>
      <c r="C381" s="130" t="s">
        <v>151</v>
      </c>
      <c r="D381" s="129">
        <v>45</v>
      </c>
      <c r="E381" s="129">
        <v>1992</v>
      </c>
      <c r="F381" s="131">
        <v>77.63</v>
      </c>
      <c r="G381" s="131">
        <v>4.3768000000000002</v>
      </c>
      <c r="H381" s="131">
        <v>7.2</v>
      </c>
      <c r="I381" s="131">
        <v>66.053200000000004</v>
      </c>
      <c r="J381" s="131">
        <v>2843.99</v>
      </c>
      <c r="K381" s="131">
        <v>66.053200000000004</v>
      </c>
      <c r="L381" s="131">
        <v>2843.99</v>
      </c>
      <c r="M381" s="132">
        <v>2.3225538767717189E-2</v>
      </c>
      <c r="N381" s="133">
        <v>62.566000000000003</v>
      </c>
      <c r="O381" s="133">
        <v>1.4531290585409937</v>
      </c>
      <c r="P381" s="133">
        <v>1393.5323260630314</v>
      </c>
      <c r="Q381" s="302">
        <v>87.187743512459619</v>
      </c>
    </row>
    <row r="382" spans="1:17" ht="12.75" customHeight="1">
      <c r="A382" s="362"/>
      <c r="B382" s="145" t="s">
        <v>855</v>
      </c>
      <c r="C382" s="139" t="s">
        <v>461</v>
      </c>
      <c r="D382" s="140">
        <v>50</v>
      </c>
      <c r="E382" s="140">
        <v>1980</v>
      </c>
      <c r="F382" s="141">
        <v>74</v>
      </c>
      <c r="G382" s="141">
        <v>4.7649999999999997</v>
      </c>
      <c r="H382" s="141">
        <v>8</v>
      </c>
      <c r="I382" s="141">
        <v>61.234999999999999</v>
      </c>
      <c r="J382" s="141">
        <v>2615.04</v>
      </c>
      <c r="K382" s="141">
        <v>61.234999999999999</v>
      </c>
      <c r="L382" s="141">
        <v>2615.04</v>
      </c>
      <c r="M382" s="142">
        <v>2.341646781693588E-2</v>
      </c>
      <c r="N382" s="143">
        <v>56.8</v>
      </c>
      <c r="O382" s="144">
        <v>1.4497603554821341</v>
      </c>
      <c r="P382" s="144">
        <v>1404.9880690161526</v>
      </c>
      <c r="Q382" s="301">
        <v>79.803322320117474</v>
      </c>
    </row>
    <row r="383" spans="1:17" ht="13.5" customHeight="1">
      <c r="A383" s="362"/>
      <c r="B383" s="145" t="s">
        <v>886</v>
      </c>
      <c r="C383" s="130" t="s">
        <v>456</v>
      </c>
      <c r="D383" s="129">
        <v>9</v>
      </c>
      <c r="E383" s="129">
        <v>1980</v>
      </c>
      <c r="F383" s="131">
        <v>15.696</v>
      </c>
      <c r="G383" s="131">
        <v>0.54500000000000004</v>
      </c>
      <c r="H383" s="131">
        <v>1.99</v>
      </c>
      <c r="I383" s="131">
        <v>13.161</v>
      </c>
      <c r="J383" s="131">
        <v>553.67999999999995</v>
      </c>
      <c r="K383" s="131">
        <v>13.161</v>
      </c>
      <c r="L383" s="131">
        <v>553.67999999999995</v>
      </c>
      <c r="M383" s="132">
        <v>2.3770047680970959E-2</v>
      </c>
      <c r="N383" s="133">
        <v>56.8</v>
      </c>
      <c r="O383" s="133">
        <v>1.4716511920242741</v>
      </c>
      <c r="P383" s="133">
        <v>1426.2028608582575</v>
      </c>
      <c r="Q383" s="302">
        <v>81.008322496749031</v>
      </c>
    </row>
    <row r="384" spans="1:17" ht="11.25" customHeight="1">
      <c r="A384" s="362"/>
      <c r="B384" s="145" t="s">
        <v>807</v>
      </c>
      <c r="C384" s="186" t="s">
        <v>875</v>
      </c>
      <c r="D384" s="187">
        <v>10</v>
      </c>
      <c r="E384" s="187">
        <v>1984</v>
      </c>
      <c r="F384" s="136">
        <v>20.875</v>
      </c>
      <c r="G384" s="136">
        <v>1.4794080000000001</v>
      </c>
      <c r="H384" s="136">
        <v>4.2270960000000004</v>
      </c>
      <c r="I384" s="136">
        <v>15.168498</v>
      </c>
      <c r="J384" s="136">
        <v>609.70000000000005</v>
      </c>
      <c r="K384" s="136">
        <v>15.168498</v>
      </c>
      <c r="L384" s="136">
        <v>609.70000000000005</v>
      </c>
      <c r="M384" s="137">
        <v>2.4878625553550925E-2</v>
      </c>
      <c r="N384" s="138">
        <v>66.817000000000007</v>
      </c>
      <c r="O384" s="138">
        <v>1.6623151236116123</v>
      </c>
      <c r="P384" s="138">
        <v>1492.7175332130555</v>
      </c>
      <c r="Q384" s="300">
        <v>99.738907416696748</v>
      </c>
    </row>
    <row r="385" spans="1:17" ht="12.75" customHeight="1" thickBot="1">
      <c r="A385" s="363"/>
      <c r="B385" s="308" t="s">
        <v>855</v>
      </c>
      <c r="C385" s="309" t="s">
        <v>510</v>
      </c>
      <c r="D385" s="310">
        <v>4</v>
      </c>
      <c r="E385" s="311" t="s">
        <v>46</v>
      </c>
      <c r="F385" s="312">
        <v>5.31</v>
      </c>
      <c r="G385" s="312">
        <v>0.42</v>
      </c>
      <c r="H385" s="312">
        <v>0.04</v>
      </c>
      <c r="I385" s="312">
        <v>4.8499999999999996</v>
      </c>
      <c r="J385" s="313">
        <v>193.25</v>
      </c>
      <c r="K385" s="312">
        <v>4.8499999999999996</v>
      </c>
      <c r="L385" s="313">
        <v>193.25</v>
      </c>
      <c r="M385" s="314">
        <v>2.5097024579560152E-2</v>
      </c>
      <c r="N385" s="315">
        <v>60.2</v>
      </c>
      <c r="O385" s="316">
        <v>1.5108408796895212</v>
      </c>
      <c r="P385" s="316">
        <v>1505.8214747736092</v>
      </c>
      <c r="Q385" s="317">
        <v>90.650452781371271</v>
      </c>
    </row>
    <row r="386" spans="1:17" ht="12.75" customHeight="1">
      <c r="A386" s="364" t="s">
        <v>25</v>
      </c>
      <c r="B386" s="82" t="s">
        <v>176</v>
      </c>
      <c r="C386" s="290" t="s">
        <v>160</v>
      </c>
      <c r="D386" s="82">
        <v>100</v>
      </c>
      <c r="E386" s="82">
        <v>1973</v>
      </c>
      <c r="F386" s="84">
        <v>94.6</v>
      </c>
      <c r="G386" s="84">
        <v>6.696504</v>
      </c>
      <c r="H386" s="84">
        <v>16</v>
      </c>
      <c r="I386" s="84">
        <v>71.903499999999994</v>
      </c>
      <c r="J386" s="84">
        <v>3676.85</v>
      </c>
      <c r="K386" s="84">
        <v>71.903499999999994</v>
      </c>
      <c r="L386" s="84">
        <v>3676.85</v>
      </c>
      <c r="M386" s="85">
        <v>1.9555733848266858E-2</v>
      </c>
      <c r="N386" s="83">
        <v>62.566000000000003</v>
      </c>
      <c r="O386" s="83">
        <v>1.2235240439506643</v>
      </c>
      <c r="P386" s="83">
        <v>1173.3440308960114</v>
      </c>
      <c r="Q386" s="291">
        <v>73.411442637039855</v>
      </c>
    </row>
    <row r="387" spans="1:17" ht="12.75" customHeight="1">
      <c r="A387" s="365"/>
      <c r="B387" s="10" t="s">
        <v>183</v>
      </c>
      <c r="C387" s="88" t="s">
        <v>554</v>
      </c>
      <c r="D387" s="9">
        <v>40</v>
      </c>
      <c r="E387" s="9">
        <v>1993</v>
      </c>
      <c r="F387" s="190">
        <v>55.086998000000001</v>
      </c>
      <c r="G387" s="190">
        <v>4.2694570000000001</v>
      </c>
      <c r="H387" s="190">
        <v>6.4</v>
      </c>
      <c r="I387" s="190">
        <v>44.417541</v>
      </c>
      <c r="J387" s="190">
        <v>2259.1799999999998</v>
      </c>
      <c r="K387" s="190">
        <v>44.417541</v>
      </c>
      <c r="L387" s="190">
        <v>2259.1799999999998</v>
      </c>
      <c r="M387" s="191">
        <v>1.9660912809072319E-2</v>
      </c>
      <c r="N387" s="30">
        <v>60.603999999999999</v>
      </c>
      <c r="O387" s="31">
        <v>1.1915299598810187</v>
      </c>
      <c r="P387" s="31">
        <v>1179.654768544339</v>
      </c>
      <c r="Q387" s="278">
        <v>71.491797592861133</v>
      </c>
    </row>
    <row r="388" spans="1:17" ht="12.75" customHeight="1">
      <c r="A388" s="365"/>
      <c r="B388" s="192" t="s">
        <v>807</v>
      </c>
      <c r="C388" s="193" t="s">
        <v>790</v>
      </c>
      <c r="D388" s="66">
        <v>50</v>
      </c>
      <c r="E388" s="66">
        <v>1974</v>
      </c>
      <c r="F388" s="194">
        <v>63.228000000000002</v>
      </c>
      <c r="G388" s="194">
        <v>3.927</v>
      </c>
      <c r="H388" s="194">
        <v>8</v>
      </c>
      <c r="I388" s="194">
        <v>51.301003000000001</v>
      </c>
      <c r="J388" s="194">
        <v>2591.85</v>
      </c>
      <c r="K388" s="194">
        <v>51.301003000000001</v>
      </c>
      <c r="L388" s="194">
        <v>2591.85</v>
      </c>
      <c r="M388" s="195">
        <v>1.9793199066303991E-2</v>
      </c>
      <c r="N388" s="67">
        <v>88.181000000000012</v>
      </c>
      <c r="O388" s="67">
        <v>1.7453840868657524</v>
      </c>
      <c r="P388" s="67">
        <v>1187.5919439782394</v>
      </c>
      <c r="Q388" s="279">
        <v>104.72304521194515</v>
      </c>
    </row>
    <row r="389" spans="1:17" ht="12.75" customHeight="1">
      <c r="A389" s="365"/>
      <c r="B389" s="10" t="s">
        <v>183</v>
      </c>
      <c r="C389" s="88" t="s">
        <v>177</v>
      </c>
      <c r="D389" s="9">
        <v>45</v>
      </c>
      <c r="E389" s="9">
        <v>1988</v>
      </c>
      <c r="F389" s="190">
        <v>57.873012000000003</v>
      </c>
      <c r="G389" s="190">
        <v>4.1166510000000001</v>
      </c>
      <c r="H389" s="190">
        <v>7.2</v>
      </c>
      <c r="I389" s="190">
        <v>46.556361000000003</v>
      </c>
      <c r="J389" s="190">
        <v>2339.39</v>
      </c>
      <c r="K389" s="190">
        <v>46.556361000000003</v>
      </c>
      <c r="L389" s="190">
        <v>2339.39</v>
      </c>
      <c r="M389" s="191">
        <v>1.9901068654649291E-2</v>
      </c>
      <c r="N389" s="30">
        <v>60.603999999999999</v>
      </c>
      <c r="O389" s="31">
        <v>1.2060843647463655</v>
      </c>
      <c r="P389" s="31">
        <v>1194.0641192789574</v>
      </c>
      <c r="Q389" s="278">
        <v>72.365061884781923</v>
      </c>
    </row>
    <row r="390" spans="1:17" ht="12.75" customHeight="1">
      <c r="A390" s="365"/>
      <c r="B390" s="192" t="s">
        <v>64</v>
      </c>
      <c r="C390" s="88" t="s">
        <v>404</v>
      </c>
      <c r="D390" s="9">
        <v>60</v>
      </c>
      <c r="E390" s="9" t="s">
        <v>58</v>
      </c>
      <c r="F390" s="190">
        <v>84.89</v>
      </c>
      <c r="G390" s="190">
        <v>9.0359999999999996</v>
      </c>
      <c r="H390" s="190">
        <v>9.6</v>
      </c>
      <c r="I390" s="190">
        <v>66.254000000000005</v>
      </c>
      <c r="J390" s="190"/>
      <c r="K390" s="190">
        <v>66.254000000000005</v>
      </c>
      <c r="L390" s="190">
        <v>3319.8</v>
      </c>
      <c r="M390" s="191">
        <f>K390/L390</f>
        <v>1.9957226338936082E-2</v>
      </c>
      <c r="N390" s="30">
        <v>62.02</v>
      </c>
      <c r="O390" s="31">
        <f>M390*N390</f>
        <v>1.237747177540816</v>
      </c>
      <c r="P390" s="31">
        <f>M390*60*1000</f>
        <v>1197.4335803361648</v>
      </c>
      <c r="Q390" s="278">
        <f>P390*N390/1000</f>
        <v>74.26483065244895</v>
      </c>
    </row>
    <row r="391" spans="1:17" ht="12.75" customHeight="1">
      <c r="A391" s="365"/>
      <c r="B391" s="10" t="s">
        <v>183</v>
      </c>
      <c r="C391" s="88" t="s">
        <v>555</v>
      </c>
      <c r="D391" s="9">
        <v>45</v>
      </c>
      <c r="E391" s="9">
        <v>1990</v>
      </c>
      <c r="F391" s="190">
        <v>57.395994999999999</v>
      </c>
      <c r="G391" s="190">
        <v>3.9005399999999999</v>
      </c>
      <c r="H391" s="190">
        <v>7.2</v>
      </c>
      <c r="I391" s="190">
        <v>46.295454999999997</v>
      </c>
      <c r="J391" s="190">
        <v>2316.6</v>
      </c>
      <c r="K391" s="190">
        <v>46.295454999999997</v>
      </c>
      <c r="L391" s="190">
        <v>2316.6</v>
      </c>
      <c r="M391" s="191">
        <v>1.998422472589139E-2</v>
      </c>
      <c r="N391" s="30">
        <v>60.603999999999999</v>
      </c>
      <c r="O391" s="31">
        <v>1.2111239552879218</v>
      </c>
      <c r="P391" s="31">
        <v>1199.0534835534834</v>
      </c>
      <c r="Q391" s="278">
        <v>72.667437317275315</v>
      </c>
    </row>
    <row r="392" spans="1:17" ht="12.75" customHeight="1">
      <c r="A392" s="365"/>
      <c r="B392" s="10" t="s">
        <v>183</v>
      </c>
      <c r="C392" s="88" t="s">
        <v>556</v>
      </c>
      <c r="D392" s="9">
        <v>45</v>
      </c>
      <c r="E392" s="9">
        <v>1979</v>
      </c>
      <c r="F392" s="190">
        <v>56.510997000000003</v>
      </c>
      <c r="G392" s="190">
        <v>2.6520000000000001</v>
      </c>
      <c r="H392" s="190">
        <v>7.2</v>
      </c>
      <c r="I392" s="190">
        <v>46.658996999999999</v>
      </c>
      <c r="J392" s="190">
        <v>2327.08</v>
      </c>
      <c r="K392" s="190">
        <v>46.658996999999999</v>
      </c>
      <c r="L392" s="190">
        <v>2327.08</v>
      </c>
      <c r="M392" s="191">
        <v>2.0050448201179162E-2</v>
      </c>
      <c r="N392" s="30">
        <v>60.603999999999999</v>
      </c>
      <c r="O392" s="31">
        <v>1.2151373627842619</v>
      </c>
      <c r="P392" s="31">
        <v>1203.0268920707497</v>
      </c>
      <c r="Q392" s="278">
        <v>72.908241767055713</v>
      </c>
    </row>
    <row r="393" spans="1:17" ht="12.75" customHeight="1">
      <c r="A393" s="365"/>
      <c r="B393" s="192" t="s">
        <v>64</v>
      </c>
      <c r="C393" s="88" t="s">
        <v>406</v>
      </c>
      <c r="D393" s="9">
        <v>35</v>
      </c>
      <c r="E393" s="9" t="s">
        <v>58</v>
      </c>
      <c r="F393" s="190">
        <v>56.298000000000002</v>
      </c>
      <c r="G393" s="190">
        <v>5.4160000000000004</v>
      </c>
      <c r="H393" s="190">
        <v>5.6</v>
      </c>
      <c r="I393" s="190">
        <v>45.281999999999996</v>
      </c>
      <c r="J393" s="190"/>
      <c r="K393" s="190">
        <v>45.281999999999996</v>
      </c>
      <c r="L393" s="190">
        <v>2248.65</v>
      </c>
      <c r="M393" s="191">
        <f>K393/L393</f>
        <v>2.0137415782803012E-2</v>
      </c>
      <c r="N393" s="30">
        <v>62.02</v>
      </c>
      <c r="O393" s="31">
        <f>M393*N393</f>
        <v>1.2489225268494428</v>
      </c>
      <c r="P393" s="31">
        <f>M393*60*1000</f>
        <v>1208.2449469681806</v>
      </c>
      <c r="Q393" s="278">
        <f>P393*N393/1000</f>
        <v>74.935351610966563</v>
      </c>
    </row>
    <row r="394" spans="1:17" ht="12.75" customHeight="1">
      <c r="A394" s="365"/>
      <c r="B394" s="192" t="s">
        <v>855</v>
      </c>
      <c r="C394" s="196" t="s">
        <v>841</v>
      </c>
      <c r="D394" s="197">
        <v>50</v>
      </c>
      <c r="E394" s="197">
        <v>1971</v>
      </c>
      <c r="F394" s="198">
        <v>63.753</v>
      </c>
      <c r="G394" s="198">
        <v>3.8892090000000001</v>
      </c>
      <c r="H394" s="198">
        <v>8</v>
      </c>
      <c r="I394" s="198">
        <v>51.863793000000001</v>
      </c>
      <c r="J394" s="198">
        <v>2564.8000000000002</v>
      </c>
      <c r="K394" s="198">
        <v>51.863793000000001</v>
      </c>
      <c r="L394" s="198">
        <v>2564.8000000000002</v>
      </c>
      <c r="M394" s="199">
        <v>2.0221379054897067E-2</v>
      </c>
      <c r="N394" s="200">
        <v>83.167000000000002</v>
      </c>
      <c r="O394" s="200">
        <v>1.6817514318586244</v>
      </c>
      <c r="P394" s="200">
        <v>1213.2827432938241</v>
      </c>
      <c r="Q394" s="280">
        <v>100.90508591151747</v>
      </c>
    </row>
    <row r="395" spans="1:17" ht="12.75" customHeight="1">
      <c r="A395" s="365"/>
      <c r="B395" s="192" t="s">
        <v>64</v>
      </c>
      <c r="C395" s="88" t="s">
        <v>60</v>
      </c>
      <c r="D395" s="9">
        <v>9</v>
      </c>
      <c r="E395" s="9" t="s">
        <v>58</v>
      </c>
      <c r="F395" s="190">
        <v>13.375999999999999</v>
      </c>
      <c r="G395" s="190">
        <v>1.28</v>
      </c>
      <c r="H395" s="190">
        <v>1.44</v>
      </c>
      <c r="I395" s="190">
        <v>10.656000000000001</v>
      </c>
      <c r="J395" s="190"/>
      <c r="K395" s="190">
        <v>10.656000000000001</v>
      </c>
      <c r="L395" s="190">
        <v>524.62</v>
      </c>
      <c r="M395" s="191">
        <f>K395/L395</f>
        <v>2.0311844763829058E-2</v>
      </c>
      <c r="N395" s="30">
        <v>62.02</v>
      </c>
      <c r="O395" s="31">
        <f>M395*N395</f>
        <v>1.2597406122526782</v>
      </c>
      <c r="P395" s="31">
        <f>M395*60*1000</f>
        <v>1218.7106858297434</v>
      </c>
      <c r="Q395" s="278">
        <f>P395*N395/1000</f>
        <v>75.584436735160693</v>
      </c>
    </row>
    <row r="396" spans="1:17" ht="12.75" customHeight="1">
      <c r="A396" s="365"/>
      <c r="B396" s="192" t="s">
        <v>64</v>
      </c>
      <c r="C396" s="88" t="s">
        <v>405</v>
      </c>
      <c r="D396" s="9">
        <v>60</v>
      </c>
      <c r="E396" s="9" t="s">
        <v>58</v>
      </c>
      <c r="F396" s="190">
        <v>70.085999999999999</v>
      </c>
      <c r="G396" s="190">
        <v>5.6710000000000003</v>
      </c>
      <c r="H396" s="190">
        <v>9.6</v>
      </c>
      <c r="I396" s="190">
        <v>54.814999999999998</v>
      </c>
      <c r="J396" s="190"/>
      <c r="K396" s="190">
        <v>54.814999999999998</v>
      </c>
      <c r="L396" s="190">
        <v>2690.2</v>
      </c>
      <c r="M396" s="191">
        <f>K396/L396</f>
        <v>2.0375808490075087E-2</v>
      </c>
      <c r="N396" s="30">
        <v>62.02</v>
      </c>
      <c r="O396" s="31">
        <f>M396*N396</f>
        <v>1.2637076425544569</v>
      </c>
      <c r="P396" s="31">
        <f>M396*60*1000</f>
        <v>1222.5485094045052</v>
      </c>
      <c r="Q396" s="278">
        <f>P396*N396/1000</f>
        <v>75.822458553267424</v>
      </c>
    </row>
    <row r="397" spans="1:17" ht="12.75" customHeight="1">
      <c r="A397" s="365"/>
      <c r="B397" s="192" t="s">
        <v>40</v>
      </c>
      <c r="C397" s="88" t="s">
        <v>322</v>
      </c>
      <c r="D397" s="9">
        <v>12</v>
      </c>
      <c r="E397" s="9" t="s">
        <v>46</v>
      </c>
      <c r="F397" s="190">
        <f>+G397+H397+I397</f>
        <v>10.8</v>
      </c>
      <c r="G397" s="190">
        <v>0</v>
      </c>
      <c r="H397" s="190">
        <v>0</v>
      </c>
      <c r="I397" s="190">
        <v>10.8</v>
      </c>
      <c r="J397" s="190">
        <v>529.26</v>
      </c>
      <c r="K397" s="190">
        <v>10.8</v>
      </c>
      <c r="L397" s="190">
        <v>529.26</v>
      </c>
      <c r="M397" s="191">
        <f>K397/L397</f>
        <v>2.0405849676907381E-2</v>
      </c>
      <c r="N397" s="30">
        <v>63.546999999999997</v>
      </c>
      <c r="O397" s="31">
        <f>M397*N397</f>
        <v>1.2967305294184333</v>
      </c>
      <c r="P397" s="31">
        <f>M397*60*1000</f>
        <v>1224.3509806144427</v>
      </c>
      <c r="Q397" s="278">
        <f>P397*N397/1000</f>
        <v>77.803831765105997</v>
      </c>
    </row>
    <row r="398" spans="1:17" ht="12.75" customHeight="1">
      <c r="A398" s="365"/>
      <c r="B398" s="10" t="s">
        <v>183</v>
      </c>
      <c r="C398" s="88" t="s">
        <v>557</v>
      </c>
      <c r="D398" s="9">
        <v>45</v>
      </c>
      <c r="E398" s="9">
        <v>1975</v>
      </c>
      <c r="F398" s="190">
        <v>58.781001000000003</v>
      </c>
      <c r="G398" s="190">
        <v>3.9005399999999999</v>
      </c>
      <c r="H398" s="190">
        <v>7.2</v>
      </c>
      <c r="I398" s="190">
        <v>47.680461000000001</v>
      </c>
      <c r="J398" s="190">
        <v>2327.39</v>
      </c>
      <c r="K398" s="190">
        <v>47.680461000000001</v>
      </c>
      <c r="L398" s="190">
        <v>2327.39</v>
      </c>
      <c r="M398" s="191">
        <v>2.0486665750046189E-2</v>
      </c>
      <c r="N398" s="30">
        <v>60.603999999999999</v>
      </c>
      <c r="O398" s="31">
        <v>1.2415738911157992</v>
      </c>
      <c r="P398" s="31">
        <v>1229.1999450027713</v>
      </c>
      <c r="Q398" s="278">
        <v>74.494433466947953</v>
      </c>
    </row>
    <row r="399" spans="1:17" ht="12.75" customHeight="1">
      <c r="A399" s="365"/>
      <c r="B399" s="192" t="s">
        <v>40</v>
      </c>
      <c r="C399" s="88" t="s">
        <v>323</v>
      </c>
      <c r="D399" s="9">
        <v>8</v>
      </c>
      <c r="E399" s="9" t="s">
        <v>46</v>
      </c>
      <c r="F399" s="190">
        <f>+G399+H399+I399</f>
        <v>7.4910009999999998</v>
      </c>
      <c r="G399" s="190">
        <v>0</v>
      </c>
      <c r="H399" s="190">
        <v>0</v>
      </c>
      <c r="I399" s="190">
        <v>7.4910009999999998</v>
      </c>
      <c r="J399" s="190">
        <v>363.56</v>
      </c>
      <c r="K399" s="190">
        <v>7.4910009999999998</v>
      </c>
      <c r="L399" s="190">
        <v>363.56</v>
      </c>
      <c r="M399" s="191">
        <f>K399/L399</f>
        <v>2.0604579711739464E-2</v>
      </c>
      <c r="N399" s="30">
        <v>63.546999999999997</v>
      </c>
      <c r="O399" s="31">
        <f>M399*N399</f>
        <v>1.3093592269419077</v>
      </c>
      <c r="P399" s="31">
        <f>M399*60*1000</f>
        <v>1236.2747827043679</v>
      </c>
      <c r="Q399" s="278">
        <f>P399*N399/1000</f>
        <v>78.561553616514459</v>
      </c>
    </row>
    <row r="400" spans="1:17" ht="12.75" customHeight="1">
      <c r="A400" s="365"/>
      <c r="B400" s="10" t="s">
        <v>183</v>
      </c>
      <c r="C400" s="88" t="s">
        <v>558</v>
      </c>
      <c r="D400" s="9">
        <v>40</v>
      </c>
      <c r="E400" s="9">
        <v>1989</v>
      </c>
      <c r="F400" s="190">
        <v>55.873002999999997</v>
      </c>
      <c r="G400" s="190">
        <v>3.821475</v>
      </c>
      <c r="H400" s="190">
        <v>6.4</v>
      </c>
      <c r="I400" s="190">
        <v>45.651527999999999</v>
      </c>
      <c r="J400" s="190">
        <v>2207.9499999999998</v>
      </c>
      <c r="K400" s="190">
        <v>45.651527999999999</v>
      </c>
      <c r="L400" s="190">
        <v>2207.9499999999998</v>
      </c>
      <c r="M400" s="191">
        <v>2.0675979075613127E-2</v>
      </c>
      <c r="N400" s="30">
        <v>60.603999999999999</v>
      </c>
      <c r="O400" s="31">
        <v>1.253047035898458</v>
      </c>
      <c r="P400" s="31">
        <v>1240.5587445367876</v>
      </c>
      <c r="Q400" s="278">
        <v>75.182822153907466</v>
      </c>
    </row>
    <row r="401" spans="1:17" ht="12.75" customHeight="1">
      <c r="A401" s="365"/>
      <c r="B401" s="192" t="s">
        <v>807</v>
      </c>
      <c r="C401" s="193" t="s">
        <v>791</v>
      </c>
      <c r="D401" s="66">
        <v>46</v>
      </c>
      <c r="E401" s="66">
        <v>1988</v>
      </c>
      <c r="F401" s="194">
        <v>47.512999999999998</v>
      </c>
      <c r="G401" s="194">
        <v>1.8706799999999999</v>
      </c>
      <c r="H401" s="194">
        <v>0.46</v>
      </c>
      <c r="I401" s="194">
        <v>45.182319999999997</v>
      </c>
      <c r="J401" s="194">
        <v>2184.25</v>
      </c>
      <c r="K401" s="194">
        <v>45.182319999999997</v>
      </c>
      <c r="L401" s="194">
        <v>2184.25</v>
      </c>
      <c r="M401" s="195">
        <v>2.0685507611308229E-2</v>
      </c>
      <c r="N401" s="67">
        <v>88.181000000000012</v>
      </c>
      <c r="O401" s="67">
        <v>1.8240687466727712</v>
      </c>
      <c r="P401" s="67">
        <v>1241.1304566784938</v>
      </c>
      <c r="Q401" s="279">
        <v>109.44412480036628</v>
      </c>
    </row>
    <row r="402" spans="1:17" ht="12.75" customHeight="1">
      <c r="A402" s="365"/>
      <c r="B402" s="10" t="s">
        <v>183</v>
      </c>
      <c r="C402" s="88" t="s">
        <v>559</v>
      </c>
      <c r="D402" s="9">
        <v>55</v>
      </c>
      <c r="E402" s="9">
        <v>1989</v>
      </c>
      <c r="F402" s="190">
        <v>60.734999999999999</v>
      </c>
      <c r="G402" s="190">
        <v>3.4261499999999998</v>
      </c>
      <c r="H402" s="190">
        <v>8.8000000000000007</v>
      </c>
      <c r="I402" s="190">
        <v>48.508850000000002</v>
      </c>
      <c r="J402" s="190">
        <v>2337.42</v>
      </c>
      <c r="K402" s="190">
        <v>48.508850000000002</v>
      </c>
      <c r="L402" s="190">
        <v>2337.42</v>
      </c>
      <c r="M402" s="191">
        <v>2.0753159466420243E-2</v>
      </c>
      <c r="N402" s="30">
        <v>60.603999999999999</v>
      </c>
      <c r="O402" s="31">
        <v>1.2577244763029325</v>
      </c>
      <c r="P402" s="31">
        <v>1245.1895679852146</v>
      </c>
      <c r="Q402" s="278">
        <v>75.463468578175949</v>
      </c>
    </row>
    <row r="403" spans="1:17" ht="12.75" customHeight="1">
      <c r="A403" s="365"/>
      <c r="B403" s="192" t="s">
        <v>64</v>
      </c>
      <c r="C403" s="88" t="s">
        <v>403</v>
      </c>
      <c r="D403" s="9">
        <v>30</v>
      </c>
      <c r="E403" s="9" t="s">
        <v>58</v>
      </c>
      <c r="F403" s="190">
        <v>46.99</v>
      </c>
      <c r="G403" s="190">
        <v>4.1260000000000003</v>
      </c>
      <c r="H403" s="190">
        <v>4.9039999999999999</v>
      </c>
      <c r="I403" s="190">
        <v>37.96</v>
      </c>
      <c r="J403" s="190"/>
      <c r="K403" s="190">
        <v>37.96</v>
      </c>
      <c r="L403" s="190">
        <v>1819.77</v>
      </c>
      <c r="M403" s="191">
        <f>K403/L403</f>
        <v>2.08597789830583E-2</v>
      </c>
      <c r="N403" s="30">
        <v>62.02</v>
      </c>
      <c r="O403" s="31">
        <f>M403*N403</f>
        <v>1.2937234925292758</v>
      </c>
      <c r="P403" s="31">
        <f>M403*60*1000</f>
        <v>1251.586738983498</v>
      </c>
      <c r="Q403" s="278">
        <f>P403*N403/1000</f>
        <v>77.623409551756538</v>
      </c>
    </row>
    <row r="404" spans="1:17" ht="12.75" customHeight="1">
      <c r="A404" s="365"/>
      <c r="B404" s="10" t="s">
        <v>271</v>
      </c>
      <c r="C404" s="88" t="s">
        <v>265</v>
      </c>
      <c r="D404" s="9">
        <v>55</v>
      </c>
      <c r="E404" s="9" t="s">
        <v>46</v>
      </c>
      <c r="F404" s="190">
        <v>83</v>
      </c>
      <c r="G404" s="190">
        <v>6.1</v>
      </c>
      <c r="H404" s="190">
        <v>9.3000000000000007</v>
      </c>
      <c r="I404" s="190">
        <v>67.599999999999994</v>
      </c>
      <c r="J404" s="190">
        <v>3232.59</v>
      </c>
      <c r="K404" s="190">
        <v>67.599999999999994</v>
      </c>
      <c r="L404" s="190">
        <v>3232.59</v>
      </c>
      <c r="M404" s="191">
        <v>2.091202410451062E-2</v>
      </c>
      <c r="N404" s="30">
        <v>50.03</v>
      </c>
      <c r="O404" s="31">
        <v>1.0462285659486663</v>
      </c>
      <c r="P404" s="31">
        <v>1254.7214462706372</v>
      </c>
      <c r="Q404" s="278">
        <v>62.773713956919977</v>
      </c>
    </row>
    <row r="405" spans="1:17" ht="12.75" customHeight="1">
      <c r="A405" s="365"/>
      <c r="B405" s="192" t="s">
        <v>855</v>
      </c>
      <c r="C405" s="196" t="s">
        <v>842</v>
      </c>
      <c r="D405" s="197">
        <v>58</v>
      </c>
      <c r="E405" s="197">
        <v>1991</v>
      </c>
      <c r="F405" s="198">
        <v>65.010000000000005</v>
      </c>
      <c r="G405" s="198">
        <v>4.3997700000000002</v>
      </c>
      <c r="H405" s="198">
        <v>9.44</v>
      </c>
      <c r="I405" s="198">
        <v>51.170231999999999</v>
      </c>
      <c r="J405" s="198">
        <v>2439.79</v>
      </c>
      <c r="K405" s="198">
        <v>51.170231999999999</v>
      </c>
      <c r="L405" s="198">
        <v>2439.79</v>
      </c>
      <c r="M405" s="199">
        <v>2.0973211628869698E-2</v>
      </c>
      <c r="N405" s="200">
        <v>83.167000000000002</v>
      </c>
      <c r="O405" s="200">
        <v>1.7442790915382063</v>
      </c>
      <c r="P405" s="200">
        <v>1258.3926977321819</v>
      </c>
      <c r="Q405" s="280">
        <v>104.65674549229237</v>
      </c>
    </row>
    <row r="406" spans="1:17" ht="12.75" customHeight="1">
      <c r="A406" s="365"/>
      <c r="B406" s="10" t="s">
        <v>183</v>
      </c>
      <c r="C406" s="88" t="s">
        <v>560</v>
      </c>
      <c r="D406" s="9">
        <v>75</v>
      </c>
      <c r="E406" s="9">
        <v>1973</v>
      </c>
      <c r="F406" s="190">
        <v>102.76999600000001</v>
      </c>
      <c r="G406" s="190">
        <v>6.5360399999999998</v>
      </c>
      <c r="H406" s="190">
        <v>12</v>
      </c>
      <c r="I406" s="190">
        <v>84.233956000000006</v>
      </c>
      <c r="J406" s="190">
        <v>4007.78</v>
      </c>
      <c r="K406" s="190">
        <v>84.233956000000006</v>
      </c>
      <c r="L406" s="190">
        <v>4007.78</v>
      </c>
      <c r="M406" s="191">
        <v>2.1017609749038123E-2</v>
      </c>
      <c r="N406" s="30">
        <v>60.603999999999999</v>
      </c>
      <c r="O406" s="31">
        <v>1.2737512212307063</v>
      </c>
      <c r="P406" s="31">
        <v>1261.0565849422874</v>
      </c>
      <c r="Q406" s="278">
        <v>76.425073273842386</v>
      </c>
    </row>
    <row r="407" spans="1:17" ht="12.75" customHeight="1">
      <c r="A407" s="365"/>
      <c r="B407" s="192" t="s">
        <v>216</v>
      </c>
      <c r="C407" s="88" t="s">
        <v>222</v>
      </c>
      <c r="D407" s="9">
        <v>30</v>
      </c>
      <c r="E407" s="9">
        <v>1992</v>
      </c>
      <c r="F407" s="190">
        <v>41.752000000000002</v>
      </c>
      <c r="G407" s="190">
        <v>3.117</v>
      </c>
      <c r="H407" s="190">
        <v>4.5599999999999996</v>
      </c>
      <c r="I407" s="190">
        <v>34.075000000000003</v>
      </c>
      <c r="J407" s="190">
        <v>1616.9</v>
      </c>
      <c r="K407" s="190">
        <v>34.075000000000003</v>
      </c>
      <c r="L407" s="190">
        <v>1616.9</v>
      </c>
      <c r="M407" s="191">
        <f>K407/L407</f>
        <v>2.1074277939266497E-2</v>
      </c>
      <c r="N407" s="30">
        <v>74.010999999999996</v>
      </c>
      <c r="O407" s="31">
        <f>M407*N407</f>
        <v>1.5597283845630525</v>
      </c>
      <c r="P407" s="31">
        <f>M407*60*1000</f>
        <v>1264.4566763559899</v>
      </c>
      <c r="Q407" s="278">
        <f>P407*N407/1000</f>
        <v>93.58370307378317</v>
      </c>
    </row>
    <row r="408" spans="1:17" ht="12.75" customHeight="1">
      <c r="A408" s="365"/>
      <c r="B408" s="10" t="s">
        <v>183</v>
      </c>
      <c r="C408" s="88" t="s">
        <v>561</v>
      </c>
      <c r="D408" s="9">
        <v>45</v>
      </c>
      <c r="E408" s="9">
        <v>1975</v>
      </c>
      <c r="F408" s="190">
        <v>59.306998</v>
      </c>
      <c r="G408" s="190">
        <v>3.2943750000000001</v>
      </c>
      <c r="H408" s="190">
        <v>7.2</v>
      </c>
      <c r="I408" s="190">
        <v>48.812623000000002</v>
      </c>
      <c r="J408" s="190">
        <v>2311.2800000000002</v>
      </c>
      <c r="K408" s="190">
        <v>48.812623000000002</v>
      </c>
      <c r="L408" s="190">
        <v>2311.2800000000002</v>
      </c>
      <c r="M408" s="191">
        <v>2.1119303156692394E-2</v>
      </c>
      <c r="N408" s="30">
        <v>60.603999999999999</v>
      </c>
      <c r="O408" s="31">
        <v>1.2799142485081858</v>
      </c>
      <c r="P408" s="31">
        <v>1267.1581894015435</v>
      </c>
      <c r="Q408" s="278">
        <v>76.794854910491139</v>
      </c>
    </row>
    <row r="409" spans="1:17" ht="12.75" customHeight="1">
      <c r="A409" s="365"/>
      <c r="B409" s="192" t="s">
        <v>272</v>
      </c>
      <c r="C409" s="88" t="s">
        <v>602</v>
      </c>
      <c r="D409" s="9">
        <v>40</v>
      </c>
      <c r="E409" s="9">
        <v>1992</v>
      </c>
      <c r="F409" s="190">
        <v>58.3</v>
      </c>
      <c r="G409" s="190">
        <v>4.46</v>
      </c>
      <c r="H409" s="190">
        <v>6.4</v>
      </c>
      <c r="I409" s="190">
        <v>47.9</v>
      </c>
      <c r="J409" s="190">
        <v>2264.86</v>
      </c>
      <c r="K409" s="190">
        <v>47.9</v>
      </c>
      <c r="L409" s="190">
        <v>2264.86</v>
      </c>
      <c r="M409" s="191">
        <v>2.1149210105701897E-2</v>
      </c>
      <c r="N409" s="30">
        <v>83.5</v>
      </c>
      <c r="O409" s="31">
        <v>1.7659590438261084</v>
      </c>
      <c r="P409" s="31">
        <v>1268.9526063421138</v>
      </c>
      <c r="Q409" s="278">
        <v>105.95754262956649</v>
      </c>
    </row>
    <row r="410" spans="1:17" ht="12.75" customHeight="1">
      <c r="A410" s="365"/>
      <c r="B410" s="10" t="s">
        <v>183</v>
      </c>
      <c r="C410" s="88" t="s">
        <v>178</v>
      </c>
      <c r="D410" s="9">
        <v>45</v>
      </c>
      <c r="E410" s="9">
        <v>1974</v>
      </c>
      <c r="F410" s="190">
        <v>59.371000000000002</v>
      </c>
      <c r="G410" s="190">
        <v>3.2416649999999998</v>
      </c>
      <c r="H410" s="190">
        <v>7.2</v>
      </c>
      <c r="I410" s="190">
        <v>48.929335000000002</v>
      </c>
      <c r="J410" s="190">
        <v>2304.1999999999998</v>
      </c>
      <c r="K410" s="190">
        <v>48.929335000000002</v>
      </c>
      <c r="L410" s="190">
        <v>2304.1999999999998</v>
      </c>
      <c r="M410" s="191">
        <v>2.1234847235483034E-2</v>
      </c>
      <c r="N410" s="30">
        <v>60.603999999999999</v>
      </c>
      <c r="O410" s="31">
        <v>1.2869166818592137</v>
      </c>
      <c r="P410" s="31">
        <v>1274.0908341289821</v>
      </c>
      <c r="Q410" s="278">
        <v>77.215000911552835</v>
      </c>
    </row>
    <row r="411" spans="1:17" ht="12.75" customHeight="1">
      <c r="A411" s="365"/>
      <c r="B411" s="192" t="s">
        <v>45</v>
      </c>
      <c r="C411" s="88" t="s">
        <v>369</v>
      </c>
      <c r="D411" s="9">
        <v>40</v>
      </c>
      <c r="E411" s="9">
        <v>1990</v>
      </c>
      <c r="F411" s="190">
        <v>58.628</v>
      </c>
      <c r="G411" s="190">
        <v>3.8359999999999999</v>
      </c>
      <c r="H411" s="190">
        <v>6.4</v>
      </c>
      <c r="I411" s="190">
        <v>48.392000000000003</v>
      </c>
      <c r="J411" s="190">
        <v>2277.29</v>
      </c>
      <c r="K411" s="190">
        <v>48.392000000000003</v>
      </c>
      <c r="L411" s="190">
        <v>2277.29</v>
      </c>
      <c r="M411" s="191">
        <f>K411/L411</f>
        <v>2.124981886364934E-2</v>
      </c>
      <c r="N411" s="30">
        <v>64.5</v>
      </c>
      <c r="O411" s="31">
        <f>M411*N411</f>
        <v>1.3706133167053824</v>
      </c>
      <c r="P411" s="31">
        <f>M411*60*1000</f>
        <v>1274.9891318189602</v>
      </c>
      <c r="Q411" s="278">
        <f>P411*N411/1000</f>
        <v>82.23679900232294</v>
      </c>
    </row>
    <row r="412" spans="1:17" ht="12.75" customHeight="1">
      <c r="A412" s="365"/>
      <c r="B412" s="192" t="s">
        <v>272</v>
      </c>
      <c r="C412" s="88" t="s">
        <v>603</v>
      </c>
      <c r="D412" s="9">
        <v>12</v>
      </c>
      <c r="E412" s="9">
        <v>1971</v>
      </c>
      <c r="F412" s="190">
        <v>18</v>
      </c>
      <c r="G412" s="190">
        <v>1.63</v>
      </c>
      <c r="H412" s="190">
        <v>1.84</v>
      </c>
      <c r="I412" s="190">
        <v>14.74</v>
      </c>
      <c r="J412" s="190">
        <v>691.43</v>
      </c>
      <c r="K412" s="190">
        <v>14.74</v>
      </c>
      <c r="L412" s="190">
        <v>691.43</v>
      </c>
      <c r="M412" s="191">
        <v>2.1318137772442621E-2</v>
      </c>
      <c r="N412" s="30">
        <v>83.5</v>
      </c>
      <c r="O412" s="31">
        <v>1.7800645039989589</v>
      </c>
      <c r="P412" s="31">
        <v>1279.0882663465572</v>
      </c>
      <c r="Q412" s="278">
        <v>106.80387023993754</v>
      </c>
    </row>
    <row r="413" spans="1:17" ht="12.75" customHeight="1">
      <c r="A413" s="365"/>
      <c r="B413" s="10" t="s">
        <v>271</v>
      </c>
      <c r="C413" s="88" t="s">
        <v>264</v>
      </c>
      <c r="D413" s="9">
        <v>30</v>
      </c>
      <c r="E413" s="9">
        <v>1989</v>
      </c>
      <c r="F413" s="190">
        <v>41.699999999999996</v>
      </c>
      <c r="G413" s="190">
        <v>2</v>
      </c>
      <c r="H413" s="190">
        <v>4.9000000000000004</v>
      </c>
      <c r="I413" s="190">
        <v>34.799999999999997</v>
      </c>
      <c r="J413" s="190">
        <v>1628.32</v>
      </c>
      <c r="K413" s="190">
        <v>34.799999999999997</v>
      </c>
      <c r="L413" s="190">
        <v>1628.32</v>
      </c>
      <c r="M413" s="191">
        <v>2.1371720546329957E-2</v>
      </c>
      <c r="N413" s="30">
        <v>50.03</v>
      </c>
      <c r="O413" s="31">
        <v>1.0692271789328878</v>
      </c>
      <c r="P413" s="31">
        <v>1282.3032327797973</v>
      </c>
      <c r="Q413" s="278">
        <v>64.153630735973266</v>
      </c>
    </row>
    <row r="414" spans="1:17" ht="12.75" customHeight="1">
      <c r="A414" s="365"/>
      <c r="B414" s="192" t="s">
        <v>807</v>
      </c>
      <c r="C414" s="193" t="s">
        <v>794</v>
      </c>
      <c r="D414" s="66">
        <v>22</v>
      </c>
      <c r="E414" s="66">
        <v>1989</v>
      </c>
      <c r="F414" s="194">
        <v>29.974</v>
      </c>
      <c r="G414" s="194">
        <v>1.887</v>
      </c>
      <c r="H414" s="194">
        <v>3.52</v>
      </c>
      <c r="I414" s="194">
        <v>24.567001999999999</v>
      </c>
      <c r="J414" s="194">
        <v>1148.3</v>
      </c>
      <c r="K414" s="194">
        <v>24.567001999999999</v>
      </c>
      <c r="L414" s="194">
        <v>1148.3</v>
      </c>
      <c r="M414" s="195">
        <v>2.1394236697727075E-2</v>
      </c>
      <c r="N414" s="67">
        <v>88.181000000000012</v>
      </c>
      <c r="O414" s="67">
        <v>1.8865651862422714</v>
      </c>
      <c r="P414" s="67">
        <v>1283.6542018636246</v>
      </c>
      <c r="Q414" s="279">
        <v>113.19391117453631</v>
      </c>
    </row>
    <row r="415" spans="1:17" ht="12.75" customHeight="1">
      <c r="A415" s="365"/>
      <c r="B415" s="192" t="s">
        <v>216</v>
      </c>
      <c r="C415" s="88" t="s">
        <v>223</v>
      </c>
      <c r="D415" s="9">
        <v>45</v>
      </c>
      <c r="E415" s="9">
        <v>1985</v>
      </c>
      <c r="F415" s="190">
        <v>60.459000000000003</v>
      </c>
      <c r="G415" s="190">
        <v>4.3630000000000004</v>
      </c>
      <c r="H415" s="190">
        <v>7.2009999999999996</v>
      </c>
      <c r="I415" s="190">
        <v>48.895000000000003</v>
      </c>
      <c r="J415" s="190">
        <v>2283.6999999999998</v>
      </c>
      <c r="K415" s="190">
        <v>48.895000000000003</v>
      </c>
      <c r="L415" s="190">
        <v>2283.6999999999998</v>
      </c>
      <c r="M415" s="191">
        <f>K415/L415</f>
        <v>2.1410430441826864E-2</v>
      </c>
      <c r="N415" s="30">
        <v>74.010999999999996</v>
      </c>
      <c r="O415" s="31">
        <f>M415*N415</f>
        <v>1.584607367430048</v>
      </c>
      <c r="P415" s="31">
        <f>M415*60*1000</f>
        <v>1284.6258265096117</v>
      </c>
      <c r="Q415" s="278">
        <f>P415*N415/1000</f>
        <v>95.076442045802864</v>
      </c>
    </row>
    <row r="416" spans="1:17" ht="12.75" customHeight="1">
      <c r="A416" s="365"/>
      <c r="B416" s="192" t="s">
        <v>724</v>
      </c>
      <c r="C416" s="201" t="s">
        <v>707</v>
      </c>
      <c r="D416" s="43">
        <v>33</v>
      </c>
      <c r="E416" s="43">
        <v>1958</v>
      </c>
      <c r="F416" s="202">
        <v>29.867999999999999</v>
      </c>
      <c r="G416" s="202">
        <v>3.329072</v>
      </c>
      <c r="H416" s="202">
        <v>0</v>
      </c>
      <c r="I416" s="202">
        <v>26.538924999999999</v>
      </c>
      <c r="J416" s="202">
        <v>1237.47</v>
      </c>
      <c r="K416" s="202">
        <v>26.538924999999999</v>
      </c>
      <c r="L416" s="202">
        <v>1237.47</v>
      </c>
      <c r="M416" s="203">
        <v>2.1446115865435121E-2</v>
      </c>
      <c r="N416" s="44">
        <v>64.637</v>
      </c>
      <c r="O416" s="44">
        <v>1.3862125911941299</v>
      </c>
      <c r="P416" s="44">
        <v>1286.7669519261074</v>
      </c>
      <c r="Q416" s="281">
        <v>83.172755471647804</v>
      </c>
    </row>
    <row r="417" spans="1:17" ht="12.75" customHeight="1">
      <c r="A417" s="365"/>
      <c r="B417" s="192" t="s">
        <v>855</v>
      </c>
      <c r="C417" s="196" t="s">
        <v>843</v>
      </c>
      <c r="D417" s="197">
        <v>50</v>
      </c>
      <c r="E417" s="197">
        <v>1972</v>
      </c>
      <c r="F417" s="198">
        <v>68.710999999999999</v>
      </c>
      <c r="G417" s="198">
        <v>4.8224070000000001</v>
      </c>
      <c r="H417" s="198">
        <v>8</v>
      </c>
      <c r="I417" s="198">
        <v>55.888593</v>
      </c>
      <c r="J417" s="198">
        <v>2601.9</v>
      </c>
      <c r="K417" s="198">
        <v>55.888593</v>
      </c>
      <c r="L417" s="198">
        <v>2601.9</v>
      </c>
      <c r="M417" s="199">
        <v>2.1479915830739073E-2</v>
      </c>
      <c r="N417" s="200">
        <v>83.167000000000002</v>
      </c>
      <c r="O417" s="200">
        <v>1.7864201598950766</v>
      </c>
      <c r="P417" s="200">
        <v>1288.7949498443445</v>
      </c>
      <c r="Q417" s="280">
        <v>107.1852095937046</v>
      </c>
    </row>
    <row r="418" spans="1:17" ht="12.75" customHeight="1">
      <c r="A418" s="365"/>
      <c r="B418" s="10" t="s">
        <v>866</v>
      </c>
      <c r="C418" s="88" t="s">
        <v>859</v>
      </c>
      <c r="D418" s="9">
        <v>20</v>
      </c>
      <c r="E418" s="9">
        <v>1973</v>
      </c>
      <c r="F418" s="190">
        <v>24.65</v>
      </c>
      <c r="G418" s="190">
        <v>1.490883</v>
      </c>
      <c r="H418" s="190">
        <v>3.2</v>
      </c>
      <c r="I418" s="190">
        <v>19.959116000000002</v>
      </c>
      <c r="J418" s="190">
        <v>929.05</v>
      </c>
      <c r="K418" s="190">
        <v>19.959116000000002</v>
      </c>
      <c r="L418" s="190">
        <v>929.05</v>
      </c>
      <c r="M418" s="191">
        <v>2.1483360421936389E-2</v>
      </c>
      <c r="N418" s="30">
        <v>79.461000000000013</v>
      </c>
      <c r="O418" s="31">
        <v>1.7070893024874876</v>
      </c>
      <c r="P418" s="31">
        <v>1289.0016253161834</v>
      </c>
      <c r="Q418" s="278">
        <v>102.42535814924926</v>
      </c>
    </row>
    <row r="419" spans="1:17" ht="12.75" customHeight="1">
      <c r="A419" s="365"/>
      <c r="B419" s="192" t="s">
        <v>45</v>
      </c>
      <c r="C419" s="88" t="s">
        <v>368</v>
      </c>
      <c r="D419" s="9">
        <v>40</v>
      </c>
      <c r="E419" s="9">
        <v>1974</v>
      </c>
      <c r="F419" s="190">
        <v>58.064999999999998</v>
      </c>
      <c r="G419" s="190">
        <v>3.0070000000000001</v>
      </c>
      <c r="H419" s="190">
        <v>6.4</v>
      </c>
      <c r="I419" s="190">
        <v>48.658000000000001</v>
      </c>
      <c r="J419" s="190">
        <v>2261.31</v>
      </c>
      <c r="K419" s="190">
        <v>48.658000000000001</v>
      </c>
      <c r="L419" s="190">
        <v>2261.31</v>
      </c>
      <c r="M419" s="191">
        <f>K419/L419</f>
        <v>2.1517615895211183E-2</v>
      </c>
      <c r="N419" s="30">
        <v>64.5</v>
      </c>
      <c r="O419" s="31">
        <f>M419*N419</f>
        <v>1.3878862252411213</v>
      </c>
      <c r="P419" s="31">
        <f>M419*60*1000</f>
        <v>1291.056953712671</v>
      </c>
      <c r="Q419" s="278">
        <f>P419*N419/1000</f>
        <v>83.273173514467274</v>
      </c>
    </row>
    <row r="420" spans="1:17" ht="12.75" customHeight="1">
      <c r="A420" s="365"/>
      <c r="B420" s="192" t="s">
        <v>40</v>
      </c>
      <c r="C420" s="88" t="s">
        <v>324</v>
      </c>
      <c r="D420" s="9">
        <v>75</v>
      </c>
      <c r="E420" s="9" t="s">
        <v>46</v>
      </c>
      <c r="F420" s="190">
        <f>+G420+H420+I420</f>
        <v>102.83999</v>
      </c>
      <c r="G420" s="190">
        <v>6.2709900000000003</v>
      </c>
      <c r="H420" s="190">
        <v>10.8</v>
      </c>
      <c r="I420" s="190">
        <v>85.769000000000005</v>
      </c>
      <c r="J420" s="190">
        <v>3983.3</v>
      </c>
      <c r="K420" s="190">
        <v>85.769000000000005</v>
      </c>
      <c r="L420" s="190">
        <v>3983.3</v>
      </c>
      <c r="M420" s="191">
        <f>K420/L420</f>
        <v>2.1532146712524791E-2</v>
      </c>
      <c r="N420" s="30">
        <v>63.546999999999997</v>
      </c>
      <c r="O420" s="31">
        <f>M420*N420</f>
        <v>1.3683033271408129</v>
      </c>
      <c r="P420" s="31">
        <f>M420*60*1000</f>
        <v>1291.9288027514874</v>
      </c>
      <c r="Q420" s="278">
        <f>P420*N420/1000</f>
        <v>82.098199628448768</v>
      </c>
    </row>
    <row r="421" spans="1:17" ht="12.75" customHeight="1">
      <c r="A421" s="365"/>
      <c r="B421" s="10" t="s">
        <v>271</v>
      </c>
      <c r="C421" s="88" t="s">
        <v>261</v>
      </c>
      <c r="D421" s="9">
        <v>40</v>
      </c>
      <c r="E421" s="9" t="s">
        <v>46</v>
      </c>
      <c r="F421" s="190">
        <v>59.8</v>
      </c>
      <c r="G421" s="190">
        <v>4.7</v>
      </c>
      <c r="H421" s="190">
        <v>6.5</v>
      </c>
      <c r="I421" s="190">
        <v>48.6</v>
      </c>
      <c r="J421" s="190">
        <v>2256</v>
      </c>
      <c r="K421" s="190">
        <v>48.6</v>
      </c>
      <c r="L421" s="190">
        <v>2256</v>
      </c>
      <c r="M421" s="191">
        <v>2.1542553191489362E-2</v>
      </c>
      <c r="N421" s="30">
        <v>50.03</v>
      </c>
      <c r="O421" s="31">
        <v>1.0777739361702128</v>
      </c>
      <c r="P421" s="31">
        <v>1292.5531914893618</v>
      </c>
      <c r="Q421" s="278">
        <v>64.666436170212776</v>
      </c>
    </row>
    <row r="422" spans="1:17" ht="12.75" customHeight="1">
      <c r="A422" s="365"/>
      <c r="B422" s="192" t="s">
        <v>106</v>
      </c>
      <c r="C422" s="88" t="s">
        <v>433</v>
      </c>
      <c r="D422" s="9">
        <v>108</v>
      </c>
      <c r="E422" s="9">
        <v>1987</v>
      </c>
      <c r="F422" s="190">
        <v>193.24809999999999</v>
      </c>
      <c r="G422" s="190">
        <v>23.7058</v>
      </c>
      <c r="H422" s="190">
        <v>15.12</v>
      </c>
      <c r="I422" s="190">
        <v>154.42230000000001</v>
      </c>
      <c r="J422" s="190">
        <v>7166.26</v>
      </c>
      <c r="K422" s="190">
        <v>154.42230000000001</v>
      </c>
      <c r="L422" s="190">
        <v>7166.26</v>
      </c>
      <c r="M422" s="191">
        <v>2.1548520427670779E-2</v>
      </c>
      <c r="N422" s="30">
        <v>56.4</v>
      </c>
      <c r="O422" s="31">
        <v>1.2153365521206319</v>
      </c>
      <c r="P422" s="31">
        <v>1292.9112256602466</v>
      </c>
      <c r="Q422" s="278">
        <v>72.920193127237894</v>
      </c>
    </row>
    <row r="423" spans="1:17" ht="12.75" customHeight="1">
      <c r="A423" s="365"/>
      <c r="B423" s="10" t="s">
        <v>271</v>
      </c>
      <c r="C423" s="88" t="s">
        <v>263</v>
      </c>
      <c r="D423" s="9">
        <v>45</v>
      </c>
      <c r="E423" s="9" t="s">
        <v>46</v>
      </c>
      <c r="F423" s="190">
        <v>63</v>
      </c>
      <c r="G423" s="190">
        <v>4.7</v>
      </c>
      <c r="H423" s="190">
        <v>7.3</v>
      </c>
      <c r="I423" s="190">
        <v>51</v>
      </c>
      <c r="J423" s="190">
        <v>2363.02</v>
      </c>
      <c r="K423" s="190">
        <v>51</v>
      </c>
      <c r="L423" s="190">
        <v>2363.02</v>
      </c>
      <c r="M423" s="191">
        <v>2.1582551142182462E-2</v>
      </c>
      <c r="N423" s="30">
        <v>50.03</v>
      </c>
      <c r="O423" s="31">
        <v>1.0797750336433887</v>
      </c>
      <c r="P423" s="31">
        <v>1294.9530685309478</v>
      </c>
      <c r="Q423" s="278">
        <v>64.786502018603315</v>
      </c>
    </row>
    <row r="424" spans="1:17" ht="12.75" customHeight="1">
      <c r="A424" s="365"/>
      <c r="B424" s="192" t="s">
        <v>272</v>
      </c>
      <c r="C424" s="88" t="s">
        <v>604</v>
      </c>
      <c r="D424" s="9">
        <v>45</v>
      </c>
      <c r="E424" s="9">
        <v>1984</v>
      </c>
      <c r="F424" s="190">
        <v>61</v>
      </c>
      <c r="G424" s="190">
        <v>4.1900000000000004</v>
      </c>
      <c r="H424" s="190">
        <v>7.12</v>
      </c>
      <c r="I424" s="190">
        <v>50.28</v>
      </c>
      <c r="J424" s="190">
        <v>2323</v>
      </c>
      <c r="K424" s="190">
        <v>50.28</v>
      </c>
      <c r="L424" s="190">
        <v>2323</v>
      </c>
      <c r="M424" s="191">
        <v>2.1644425312096427E-2</v>
      </c>
      <c r="N424" s="30">
        <v>83.5</v>
      </c>
      <c r="O424" s="31">
        <v>1.8073095135600517</v>
      </c>
      <c r="P424" s="31">
        <v>1298.6655187257857</v>
      </c>
      <c r="Q424" s="278">
        <v>108.43857081360311</v>
      </c>
    </row>
    <row r="425" spans="1:17" ht="12.75" customHeight="1">
      <c r="A425" s="365"/>
      <c r="B425" s="192" t="s">
        <v>807</v>
      </c>
      <c r="C425" s="193" t="s">
        <v>792</v>
      </c>
      <c r="D425" s="66">
        <v>40</v>
      </c>
      <c r="E425" s="66">
        <v>1981</v>
      </c>
      <c r="F425" s="194">
        <v>59.26</v>
      </c>
      <c r="G425" s="194">
        <v>3.8759999999999999</v>
      </c>
      <c r="H425" s="194">
        <v>6.4</v>
      </c>
      <c r="I425" s="194">
        <v>48.984000000000002</v>
      </c>
      <c r="J425" s="194">
        <v>2251.3000000000002</v>
      </c>
      <c r="K425" s="194">
        <v>48.984000000000002</v>
      </c>
      <c r="L425" s="194">
        <v>2251.3000000000002</v>
      </c>
      <c r="M425" s="195">
        <v>2.1758095322702439E-2</v>
      </c>
      <c r="N425" s="67">
        <v>88.181000000000012</v>
      </c>
      <c r="O425" s="67">
        <v>1.9186506036512241</v>
      </c>
      <c r="P425" s="67">
        <v>1305.4857193621463</v>
      </c>
      <c r="Q425" s="279">
        <v>115.11903621907344</v>
      </c>
    </row>
    <row r="426" spans="1:17" ht="12.75" customHeight="1">
      <c r="A426" s="365"/>
      <c r="B426" s="192" t="s">
        <v>40</v>
      </c>
      <c r="C426" s="88" t="s">
        <v>325</v>
      </c>
      <c r="D426" s="9">
        <v>40</v>
      </c>
      <c r="E426" s="9" t="s">
        <v>46</v>
      </c>
      <c r="F426" s="190">
        <f>+G426+H426+I426</f>
        <v>49.7</v>
      </c>
      <c r="G426" s="190">
        <v>2.4643700000000002</v>
      </c>
      <c r="H426" s="190">
        <v>6.24</v>
      </c>
      <c r="I426" s="190">
        <v>40.995629999999998</v>
      </c>
      <c r="J426" s="190">
        <v>1883.63</v>
      </c>
      <c r="K426" s="190">
        <v>40.995629999999998</v>
      </c>
      <c r="L426" s="190">
        <v>1883.63</v>
      </c>
      <c r="M426" s="191">
        <f>K426/L426</f>
        <v>2.1764162813291354E-2</v>
      </c>
      <c r="N426" s="30">
        <v>63.546999999999997</v>
      </c>
      <c r="O426" s="31">
        <f>M426*N426</f>
        <v>1.3830472542962255</v>
      </c>
      <c r="P426" s="31">
        <f>M426*60*1000</f>
        <v>1305.8497687974814</v>
      </c>
      <c r="Q426" s="278">
        <f>P426*N426/1000</f>
        <v>82.982835257773544</v>
      </c>
    </row>
    <row r="427" spans="1:17" ht="12.75" customHeight="1">
      <c r="A427" s="365"/>
      <c r="B427" s="192" t="s">
        <v>724</v>
      </c>
      <c r="C427" s="201" t="s">
        <v>708</v>
      </c>
      <c r="D427" s="43">
        <v>24</v>
      </c>
      <c r="E427" s="43">
        <v>1959</v>
      </c>
      <c r="F427" s="202">
        <v>33.466999999999999</v>
      </c>
      <c r="G427" s="202">
        <v>4.2514029999999998</v>
      </c>
      <c r="H427" s="202">
        <v>0.24</v>
      </c>
      <c r="I427" s="202">
        <v>28.975598999999999</v>
      </c>
      <c r="J427" s="202">
        <v>1321.74</v>
      </c>
      <c r="K427" s="202">
        <v>28.975598999999999</v>
      </c>
      <c r="L427" s="202">
        <v>1321.74</v>
      </c>
      <c r="M427" s="203">
        <v>2.1922313768214626E-2</v>
      </c>
      <c r="N427" s="44">
        <v>64.637</v>
      </c>
      <c r="O427" s="44">
        <v>1.4169925950360889</v>
      </c>
      <c r="P427" s="44">
        <v>1315.3388260928775</v>
      </c>
      <c r="Q427" s="281">
        <v>85.01955570216532</v>
      </c>
    </row>
    <row r="428" spans="1:17" ht="12.75" customHeight="1">
      <c r="A428" s="365"/>
      <c r="B428" s="192" t="s">
        <v>272</v>
      </c>
      <c r="C428" s="88" t="s">
        <v>605</v>
      </c>
      <c r="D428" s="9">
        <v>90</v>
      </c>
      <c r="E428" s="9">
        <v>1971</v>
      </c>
      <c r="F428" s="190">
        <v>66.8</v>
      </c>
      <c r="G428" s="190">
        <v>0</v>
      </c>
      <c r="H428" s="190">
        <v>0</v>
      </c>
      <c r="I428" s="190">
        <v>66.8</v>
      </c>
      <c r="J428" s="190">
        <v>3044.63</v>
      </c>
      <c r="K428" s="190">
        <v>66.8</v>
      </c>
      <c r="L428" s="190">
        <v>3044.63</v>
      </c>
      <c r="M428" s="191">
        <v>2.194026860406683E-2</v>
      </c>
      <c r="N428" s="30">
        <v>83.5</v>
      </c>
      <c r="O428" s="31">
        <v>1.8320124284395802</v>
      </c>
      <c r="P428" s="31">
        <v>1316.4161162440098</v>
      </c>
      <c r="Q428" s="278">
        <v>109.92074570637482</v>
      </c>
    </row>
    <row r="429" spans="1:17" ht="12.75" customHeight="1">
      <c r="A429" s="365"/>
      <c r="B429" s="192" t="s">
        <v>40</v>
      </c>
      <c r="C429" s="88" t="s">
        <v>326</v>
      </c>
      <c r="D429" s="9">
        <v>45</v>
      </c>
      <c r="E429" s="9" t="s">
        <v>46</v>
      </c>
      <c r="F429" s="190">
        <f>+G429+H429+I429</f>
        <v>61.98001</v>
      </c>
      <c r="G429" s="190">
        <v>4.0697000000000001</v>
      </c>
      <c r="H429" s="190">
        <v>6.64</v>
      </c>
      <c r="I429" s="190">
        <v>51.270310000000002</v>
      </c>
      <c r="J429" s="190">
        <v>2334.14</v>
      </c>
      <c r="K429" s="190">
        <v>51.270310000000002</v>
      </c>
      <c r="L429" s="190">
        <v>2334.14</v>
      </c>
      <c r="M429" s="191">
        <f>K429/L429</f>
        <v>2.1965396248725441E-2</v>
      </c>
      <c r="N429" s="30">
        <v>63.546999999999997</v>
      </c>
      <c r="O429" s="31">
        <f>M429*N429</f>
        <v>1.3958350354177556</v>
      </c>
      <c r="P429" s="31">
        <f>M429*60*1000</f>
        <v>1317.9237749235265</v>
      </c>
      <c r="Q429" s="278">
        <f>P429*N429/1000</f>
        <v>83.750102125065325</v>
      </c>
    </row>
    <row r="430" spans="1:17" ht="12.75" customHeight="1">
      <c r="A430" s="365"/>
      <c r="B430" s="192" t="s">
        <v>216</v>
      </c>
      <c r="C430" s="88" t="s">
        <v>568</v>
      </c>
      <c r="D430" s="9">
        <v>45</v>
      </c>
      <c r="E430" s="9">
        <v>1985</v>
      </c>
      <c r="F430" s="190">
        <v>18.3</v>
      </c>
      <c r="G430" s="190">
        <v>1.587</v>
      </c>
      <c r="H430" s="190">
        <v>1.92</v>
      </c>
      <c r="I430" s="190">
        <v>14.792999999999999</v>
      </c>
      <c r="J430" s="190">
        <v>672.3</v>
      </c>
      <c r="K430" s="190">
        <v>14.792999999999999</v>
      </c>
      <c r="L430" s="190">
        <v>672.3</v>
      </c>
      <c r="M430" s="191">
        <f>K430/L430</f>
        <v>2.2003569834895136E-2</v>
      </c>
      <c r="N430" s="30">
        <v>74.010999999999996</v>
      </c>
      <c r="O430" s="31">
        <f>M430*N430</f>
        <v>1.6285062070504239</v>
      </c>
      <c r="P430" s="31">
        <f>M430*60*1000</f>
        <v>1320.2141900937081</v>
      </c>
      <c r="Q430" s="278">
        <f>P430*N430/1000</f>
        <v>97.710372423025433</v>
      </c>
    </row>
    <row r="431" spans="1:17" ht="12.75" customHeight="1">
      <c r="A431" s="365"/>
      <c r="B431" s="192" t="s">
        <v>272</v>
      </c>
      <c r="C431" s="88" t="s">
        <v>606</v>
      </c>
      <c r="D431" s="9">
        <v>40</v>
      </c>
      <c r="E431" s="9">
        <v>1973</v>
      </c>
      <c r="F431" s="190">
        <v>54.2</v>
      </c>
      <c r="G431" s="190">
        <v>4.1900000000000004</v>
      </c>
      <c r="H431" s="190">
        <v>6.4</v>
      </c>
      <c r="I431" s="190">
        <v>44.23</v>
      </c>
      <c r="J431" s="190">
        <v>2006.8</v>
      </c>
      <c r="K431" s="190">
        <v>44.23</v>
      </c>
      <c r="L431" s="190">
        <v>2006.8</v>
      </c>
      <c r="M431" s="191">
        <v>2.2040063783137331E-2</v>
      </c>
      <c r="N431" s="30">
        <v>83.5</v>
      </c>
      <c r="O431" s="31">
        <v>1.8403453258919671</v>
      </c>
      <c r="P431" s="31">
        <v>1322.4038269882399</v>
      </c>
      <c r="Q431" s="278">
        <v>110.42071955351804</v>
      </c>
    </row>
    <row r="432" spans="1:17" ht="12.75" customHeight="1">
      <c r="A432" s="365"/>
      <c r="B432" s="192" t="s">
        <v>106</v>
      </c>
      <c r="C432" s="88" t="s">
        <v>434</v>
      </c>
      <c r="D432" s="9">
        <v>20</v>
      </c>
      <c r="E432" s="9">
        <v>2007</v>
      </c>
      <c r="F432" s="190">
        <v>28.065999999999999</v>
      </c>
      <c r="G432" s="190">
        <v>3.2639999999999998</v>
      </c>
      <c r="H432" s="190">
        <v>0</v>
      </c>
      <c r="I432" s="190">
        <v>24.802</v>
      </c>
      <c r="J432" s="190">
        <v>1124.28</v>
      </c>
      <c r="K432" s="190">
        <v>24.802</v>
      </c>
      <c r="L432" s="190">
        <v>1124.28</v>
      </c>
      <c r="M432" s="191">
        <v>2.2060340840360054E-2</v>
      </c>
      <c r="N432" s="30">
        <v>56.4</v>
      </c>
      <c r="O432" s="31">
        <v>1.244203223396307</v>
      </c>
      <c r="P432" s="31">
        <v>1323.6204504216032</v>
      </c>
      <c r="Q432" s="278">
        <v>74.652193403778426</v>
      </c>
    </row>
    <row r="433" spans="1:17" ht="12.75" customHeight="1">
      <c r="A433" s="365"/>
      <c r="B433" s="192" t="s">
        <v>807</v>
      </c>
      <c r="C433" s="193" t="s">
        <v>793</v>
      </c>
      <c r="D433" s="66">
        <v>50</v>
      </c>
      <c r="E433" s="66">
        <v>1980</v>
      </c>
      <c r="F433" s="194">
        <v>79.313000000000002</v>
      </c>
      <c r="G433" s="194">
        <v>4.5389999999999997</v>
      </c>
      <c r="H433" s="194">
        <v>8.1193399999999993</v>
      </c>
      <c r="I433" s="194">
        <v>66.654661000000004</v>
      </c>
      <c r="J433" s="194">
        <v>3015.29</v>
      </c>
      <c r="K433" s="194">
        <v>66.654661000000004</v>
      </c>
      <c r="L433" s="194">
        <v>3015.29</v>
      </c>
      <c r="M433" s="195">
        <v>2.2105555684527857E-2</v>
      </c>
      <c r="N433" s="67">
        <v>88.181000000000012</v>
      </c>
      <c r="O433" s="67">
        <v>1.9492900058173512</v>
      </c>
      <c r="P433" s="67">
        <v>1326.3333410716714</v>
      </c>
      <c r="Q433" s="279">
        <v>116.95740034904107</v>
      </c>
    </row>
    <row r="434" spans="1:17" ht="12.75" customHeight="1">
      <c r="A434" s="365"/>
      <c r="B434" s="192" t="s">
        <v>855</v>
      </c>
      <c r="C434" s="196" t="s">
        <v>844</v>
      </c>
      <c r="D434" s="197">
        <v>51</v>
      </c>
      <c r="E434" s="197">
        <v>1972</v>
      </c>
      <c r="F434" s="198">
        <v>71.069999999999993</v>
      </c>
      <c r="G434" s="198">
        <v>5.2870169999999996</v>
      </c>
      <c r="H434" s="198">
        <v>8</v>
      </c>
      <c r="I434" s="198">
        <v>57.782986000000001</v>
      </c>
      <c r="J434" s="198">
        <v>2608.15</v>
      </c>
      <c r="K434" s="198">
        <v>57.782986000000001</v>
      </c>
      <c r="L434" s="198">
        <v>2608.15</v>
      </c>
      <c r="M434" s="199">
        <v>2.2154778674539424E-2</v>
      </c>
      <c r="N434" s="200">
        <v>83.167000000000002</v>
      </c>
      <c r="O434" s="200">
        <v>1.8425464780254204</v>
      </c>
      <c r="P434" s="200">
        <v>1329.2867204723655</v>
      </c>
      <c r="Q434" s="280">
        <v>110.55278868152521</v>
      </c>
    </row>
    <row r="435" spans="1:17" ht="12.75" customHeight="1">
      <c r="A435" s="365"/>
      <c r="B435" s="192" t="s">
        <v>216</v>
      </c>
      <c r="C435" s="88" t="s">
        <v>224</v>
      </c>
      <c r="D435" s="9">
        <v>37</v>
      </c>
      <c r="E435" s="9">
        <v>1972</v>
      </c>
      <c r="F435" s="190">
        <v>51.320999999999998</v>
      </c>
      <c r="G435" s="190">
        <v>2.4929999999999999</v>
      </c>
      <c r="H435" s="190">
        <v>5.8639999999999999</v>
      </c>
      <c r="I435" s="190">
        <v>42.963999999999999</v>
      </c>
      <c r="J435" s="190">
        <v>1935.1</v>
      </c>
      <c r="K435" s="190">
        <v>42.963999999999999</v>
      </c>
      <c r="L435" s="190">
        <v>1935.1</v>
      </c>
      <c r="M435" s="191">
        <f>K435/L435</f>
        <v>2.2202470156581056E-2</v>
      </c>
      <c r="N435" s="30">
        <v>74.010999999999996</v>
      </c>
      <c r="O435" s="31">
        <f>M435*N435</f>
        <v>1.6432270187587203</v>
      </c>
      <c r="P435" s="31">
        <f>M435*60*1000</f>
        <v>1332.1482093948634</v>
      </c>
      <c r="Q435" s="278">
        <f>P435*N435/1000</f>
        <v>98.593621125523228</v>
      </c>
    </row>
    <row r="436" spans="1:17" ht="12.75" customHeight="1">
      <c r="A436" s="365"/>
      <c r="B436" s="192" t="s">
        <v>272</v>
      </c>
      <c r="C436" s="88" t="s">
        <v>607</v>
      </c>
      <c r="D436" s="9">
        <v>40</v>
      </c>
      <c r="E436" s="9">
        <v>1991</v>
      </c>
      <c r="F436" s="190">
        <v>59.2</v>
      </c>
      <c r="G436" s="190">
        <v>3.91</v>
      </c>
      <c r="H436" s="190">
        <v>6.4</v>
      </c>
      <c r="I436" s="190">
        <v>49.04</v>
      </c>
      <c r="J436" s="190">
        <v>2204.21</v>
      </c>
      <c r="K436" s="190">
        <v>49.04</v>
      </c>
      <c r="L436" s="190">
        <v>2204.21</v>
      </c>
      <c r="M436" s="191">
        <v>2.224833387018478E-2</v>
      </c>
      <c r="N436" s="30">
        <v>83.5</v>
      </c>
      <c r="O436" s="31">
        <v>1.8577358781604292</v>
      </c>
      <c r="P436" s="31">
        <v>1334.9000322110869</v>
      </c>
      <c r="Q436" s="278">
        <v>111.46415268962576</v>
      </c>
    </row>
    <row r="437" spans="1:17" ht="12.75" customHeight="1">
      <c r="A437" s="365"/>
      <c r="B437" s="10" t="s">
        <v>271</v>
      </c>
      <c r="C437" s="88" t="s">
        <v>262</v>
      </c>
      <c r="D437" s="9">
        <v>60</v>
      </c>
      <c r="E437" s="9" t="s">
        <v>46</v>
      </c>
      <c r="F437" s="190">
        <v>67.8</v>
      </c>
      <c r="G437" s="190">
        <v>4.5</v>
      </c>
      <c r="H437" s="190">
        <v>9.8000000000000007</v>
      </c>
      <c r="I437" s="190">
        <v>53.5</v>
      </c>
      <c r="J437" s="190">
        <v>2404.54</v>
      </c>
      <c r="K437" s="190">
        <v>53.5</v>
      </c>
      <c r="L437" s="190">
        <v>2404.54</v>
      </c>
      <c r="M437" s="191">
        <v>2.2249577881840187E-2</v>
      </c>
      <c r="N437" s="30">
        <v>50.03</v>
      </c>
      <c r="O437" s="31">
        <v>1.1131463814284646</v>
      </c>
      <c r="P437" s="31">
        <v>1334.9746729104113</v>
      </c>
      <c r="Q437" s="278">
        <v>66.788782885707889</v>
      </c>
    </row>
    <row r="438" spans="1:17" ht="12.75" customHeight="1">
      <c r="A438" s="365"/>
      <c r="B438" s="192" t="s">
        <v>216</v>
      </c>
      <c r="C438" s="88" t="s">
        <v>220</v>
      </c>
      <c r="D438" s="9">
        <v>30</v>
      </c>
      <c r="E438" s="9">
        <v>1993</v>
      </c>
      <c r="F438" s="190">
        <v>43.286999999999999</v>
      </c>
      <c r="G438" s="190">
        <v>3.004</v>
      </c>
      <c r="H438" s="190">
        <v>4.72</v>
      </c>
      <c r="I438" s="190">
        <v>35.563000000000002</v>
      </c>
      <c r="J438" s="190">
        <v>1596.5</v>
      </c>
      <c r="K438" s="190">
        <v>35.563000000000002</v>
      </c>
      <c r="L438" s="190">
        <v>1596.5</v>
      </c>
      <c r="M438" s="191">
        <f>K438/L438</f>
        <v>2.2275602881302852E-2</v>
      </c>
      <c r="N438" s="30">
        <v>74.010999999999996</v>
      </c>
      <c r="O438" s="31">
        <f>M438*N438</f>
        <v>1.6486396448481053</v>
      </c>
      <c r="P438" s="31">
        <f>M438*60*1000</f>
        <v>1336.5361728781711</v>
      </c>
      <c r="Q438" s="278">
        <f>P438*N438/1000</f>
        <v>98.918378690886314</v>
      </c>
    </row>
    <row r="439" spans="1:17" ht="12.75" customHeight="1">
      <c r="A439" s="365"/>
      <c r="B439" s="192" t="s">
        <v>855</v>
      </c>
      <c r="C439" s="196" t="s">
        <v>845</v>
      </c>
      <c r="D439" s="197">
        <v>59</v>
      </c>
      <c r="E439" s="197">
        <v>1991</v>
      </c>
      <c r="F439" s="198">
        <v>69.040999999999997</v>
      </c>
      <c r="G439" s="198">
        <v>4.6930199999999997</v>
      </c>
      <c r="H439" s="198">
        <v>9.6</v>
      </c>
      <c r="I439" s="198">
        <v>54.747973999999999</v>
      </c>
      <c r="J439" s="198">
        <v>2442.5500000000002</v>
      </c>
      <c r="K439" s="198">
        <v>54.747973999999999</v>
      </c>
      <c r="L439" s="198">
        <v>2442.5500000000002</v>
      </c>
      <c r="M439" s="199">
        <v>2.2414269513418354E-2</v>
      </c>
      <c r="N439" s="200">
        <v>83.167000000000002</v>
      </c>
      <c r="O439" s="200">
        <v>1.8641275526224643</v>
      </c>
      <c r="P439" s="200">
        <v>1344.8561708051013</v>
      </c>
      <c r="Q439" s="280">
        <v>111.84765315734788</v>
      </c>
    </row>
    <row r="440" spans="1:17" ht="12.75" customHeight="1">
      <c r="A440" s="365"/>
      <c r="B440" s="192" t="s">
        <v>272</v>
      </c>
      <c r="C440" s="88" t="s">
        <v>608</v>
      </c>
      <c r="D440" s="9">
        <v>40</v>
      </c>
      <c r="E440" s="9">
        <v>1995</v>
      </c>
      <c r="F440" s="190">
        <v>63.3</v>
      </c>
      <c r="G440" s="190">
        <v>4.4000000000000004</v>
      </c>
      <c r="H440" s="190">
        <v>6.4</v>
      </c>
      <c r="I440" s="190">
        <v>52.8</v>
      </c>
      <c r="J440" s="190">
        <v>2351.79</v>
      </c>
      <c r="K440" s="190">
        <v>52.8</v>
      </c>
      <c r="L440" s="190">
        <v>2351.79</v>
      </c>
      <c r="M440" s="191">
        <v>2.2450984143992447E-2</v>
      </c>
      <c r="N440" s="30">
        <v>83.5</v>
      </c>
      <c r="O440" s="31">
        <v>1.8746571760233692</v>
      </c>
      <c r="P440" s="31">
        <v>1347.0590486395467</v>
      </c>
      <c r="Q440" s="278">
        <v>112.47943056140215</v>
      </c>
    </row>
    <row r="441" spans="1:17" ht="12.75" customHeight="1">
      <c r="A441" s="365"/>
      <c r="B441" s="192" t="s">
        <v>475</v>
      </c>
      <c r="C441" s="88" t="s">
        <v>465</v>
      </c>
      <c r="D441" s="9">
        <v>39</v>
      </c>
      <c r="E441" s="9">
        <v>1982</v>
      </c>
      <c r="F441" s="190">
        <v>53.228999999999999</v>
      </c>
      <c r="G441" s="190">
        <v>3.351</v>
      </c>
      <c r="H441" s="190">
        <v>5.76</v>
      </c>
      <c r="I441" s="190">
        <v>44.118000000000002</v>
      </c>
      <c r="J441" s="190">
        <v>2093.63</v>
      </c>
      <c r="K441" s="190">
        <v>44.118000000000002</v>
      </c>
      <c r="L441" s="190">
        <v>1965.02</v>
      </c>
      <c r="M441" s="191">
        <v>2.2451679881120803E-2</v>
      </c>
      <c r="N441" s="30">
        <v>56.8</v>
      </c>
      <c r="O441" s="31">
        <v>1.3900284047999512</v>
      </c>
      <c r="P441" s="31">
        <v>1347.1007928672482</v>
      </c>
      <c r="Q441" s="278">
        <v>76.515325034859686</v>
      </c>
    </row>
    <row r="442" spans="1:17" ht="12.75" customHeight="1">
      <c r="A442" s="365"/>
      <c r="B442" s="192" t="s">
        <v>272</v>
      </c>
      <c r="C442" s="88" t="s">
        <v>609</v>
      </c>
      <c r="D442" s="9">
        <v>20</v>
      </c>
      <c r="E442" s="9">
        <v>1971</v>
      </c>
      <c r="F442" s="190">
        <v>26.5</v>
      </c>
      <c r="G442" s="190">
        <v>1.36</v>
      </c>
      <c r="H442" s="190">
        <v>20.8</v>
      </c>
      <c r="I442" s="190">
        <v>22.5</v>
      </c>
      <c r="J442" s="190">
        <v>1001.53</v>
      </c>
      <c r="K442" s="190">
        <v>22.5</v>
      </c>
      <c r="L442" s="190">
        <v>1001.53</v>
      </c>
      <c r="M442" s="191">
        <v>2.2465627589787627E-2</v>
      </c>
      <c r="N442" s="30">
        <v>83.5</v>
      </c>
      <c r="O442" s="31">
        <v>1.8758799037472669</v>
      </c>
      <c r="P442" s="31">
        <v>1347.9376553872576</v>
      </c>
      <c r="Q442" s="278">
        <v>112.55279422483601</v>
      </c>
    </row>
    <row r="443" spans="1:17" ht="12.75" customHeight="1">
      <c r="A443" s="365"/>
      <c r="B443" s="192" t="s">
        <v>272</v>
      </c>
      <c r="C443" s="88" t="s">
        <v>610</v>
      </c>
      <c r="D443" s="9">
        <v>20</v>
      </c>
      <c r="E443" s="9">
        <v>1995</v>
      </c>
      <c r="F443" s="190">
        <v>31</v>
      </c>
      <c r="G443" s="190">
        <v>2.4500000000000002</v>
      </c>
      <c r="H443" s="190">
        <v>3.2</v>
      </c>
      <c r="I443" s="190">
        <v>25.26</v>
      </c>
      <c r="J443" s="190">
        <v>1108.2</v>
      </c>
      <c r="K443" s="190">
        <v>25.26</v>
      </c>
      <c r="L443" s="190">
        <v>1108.2</v>
      </c>
      <c r="M443" s="191">
        <v>2.2793719545208448E-2</v>
      </c>
      <c r="N443" s="30">
        <v>83.5</v>
      </c>
      <c r="O443" s="31">
        <v>1.9032755820249054</v>
      </c>
      <c r="P443" s="31">
        <v>1367.6231727125071</v>
      </c>
      <c r="Q443" s="278">
        <v>114.19653492149435</v>
      </c>
    </row>
    <row r="444" spans="1:17" ht="12.75" customHeight="1">
      <c r="A444" s="365"/>
      <c r="B444" s="192" t="s">
        <v>106</v>
      </c>
      <c r="C444" s="201" t="s">
        <v>435</v>
      </c>
      <c r="D444" s="43">
        <v>144</v>
      </c>
      <c r="E444" s="43">
        <v>1980</v>
      </c>
      <c r="F444" s="202">
        <v>210.892</v>
      </c>
      <c r="G444" s="202">
        <v>210.892</v>
      </c>
      <c r="H444" s="202">
        <v>14.4</v>
      </c>
      <c r="I444" s="202">
        <v>175.91130000000001</v>
      </c>
      <c r="J444" s="202">
        <v>7684.95</v>
      </c>
      <c r="K444" s="202">
        <v>175.91130000000001</v>
      </c>
      <c r="L444" s="202">
        <v>7684.95</v>
      </c>
      <c r="M444" s="203">
        <v>2.2890363632814791E-2</v>
      </c>
      <c r="N444" s="44">
        <v>56.4</v>
      </c>
      <c r="O444" s="44">
        <v>1.2910165088907541</v>
      </c>
      <c r="P444" s="44">
        <v>1373.4218179688876</v>
      </c>
      <c r="Q444" s="281">
        <v>77.460990533445269</v>
      </c>
    </row>
    <row r="445" spans="1:17" ht="12.75" customHeight="1">
      <c r="A445" s="365"/>
      <c r="B445" s="192" t="s">
        <v>749</v>
      </c>
      <c r="C445" s="201" t="s">
        <v>744</v>
      </c>
      <c r="D445" s="43">
        <v>20</v>
      </c>
      <c r="E445" s="43">
        <v>1987</v>
      </c>
      <c r="F445" s="202">
        <v>30.931999999999999</v>
      </c>
      <c r="G445" s="202">
        <v>2.4041570000000001</v>
      </c>
      <c r="H445" s="202">
        <v>3.2</v>
      </c>
      <c r="I445" s="202">
        <v>25.327845</v>
      </c>
      <c r="J445" s="202">
        <v>1104.7</v>
      </c>
      <c r="K445" s="202">
        <v>25.327845</v>
      </c>
      <c r="L445" s="202">
        <v>1104.7</v>
      </c>
      <c r="M445" s="203">
        <v>2.2927351317099665E-2</v>
      </c>
      <c r="N445" s="44">
        <v>84.257000000000005</v>
      </c>
      <c r="O445" s="44">
        <v>1.9317898399248665</v>
      </c>
      <c r="P445" s="44">
        <v>1375.6410790259799</v>
      </c>
      <c r="Q445" s="281">
        <v>115.907390395492</v>
      </c>
    </row>
    <row r="446" spans="1:17" ht="12.75" customHeight="1">
      <c r="A446" s="365"/>
      <c r="B446" s="192" t="s">
        <v>272</v>
      </c>
      <c r="C446" s="88" t="s">
        <v>611</v>
      </c>
      <c r="D446" s="9">
        <v>20</v>
      </c>
      <c r="E446" s="9">
        <v>1976</v>
      </c>
      <c r="F446" s="190">
        <v>28.9</v>
      </c>
      <c r="G446" s="190">
        <v>1.9</v>
      </c>
      <c r="H446" s="190">
        <v>2.56</v>
      </c>
      <c r="I446" s="190">
        <v>24.45</v>
      </c>
      <c r="J446" s="190">
        <v>1064.72</v>
      </c>
      <c r="K446" s="190">
        <v>24.45</v>
      </c>
      <c r="L446" s="190">
        <v>1064.72</v>
      </c>
      <c r="M446" s="191">
        <v>2.2963783905627769E-2</v>
      </c>
      <c r="N446" s="30">
        <v>83.5</v>
      </c>
      <c r="O446" s="31">
        <v>1.9174759561199186</v>
      </c>
      <c r="P446" s="31">
        <v>1377.8270343376662</v>
      </c>
      <c r="Q446" s="278">
        <v>115.04855736719513</v>
      </c>
    </row>
    <row r="447" spans="1:17" ht="12.75" customHeight="1">
      <c r="A447" s="365"/>
      <c r="B447" s="192" t="s">
        <v>216</v>
      </c>
      <c r="C447" s="88" t="s">
        <v>217</v>
      </c>
      <c r="D447" s="9">
        <v>30</v>
      </c>
      <c r="E447" s="9">
        <v>1989</v>
      </c>
      <c r="F447" s="190">
        <v>44.918999999999997</v>
      </c>
      <c r="G447" s="190">
        <v>3.2869999999999999</v>
      </c>
      <c r="H447" s="190">
        <v>4.8</v>
      </c>
      <c r="I447" s="190">
        <v>36.832000000000001</v>
      </c>
      <c r="J447" s="190">
        <v>1601.5</v>
      </c>
      <c r="K447" s="190">
        <v>36.832000000000001</v>
      </c>
      <c r="L447" s="190">
        <v>1601.5</v>
      </c>
      <c r="M447" s="191">
        <f>K447/L447</f>
        <v>2.2998438963471746E-2</v>
      </c>
      <c r="N447" s="30">
        <v>74.010999999999996</v>
      </c>
      <c r="O447" s="31">
        <f>M447*N447</f>
        <v>1.7021374661255073</v>
      </c>
      <c r="P447" s="31">
        <f>M447*60*1000</f>
        <v>1379.9063378083047</v>
      </c>
      <c r="Q447" s="278">
        <f>P447*N447/1000</f>
        <v>102.12824796753044</v>
      </c>
    </row>
    <row r="448" spans="1:17" ht="12.75" customHeight="1">
      <c r="A448" s="365"/>
      <c r="B448" s="192" t="s">
        <v>216</v>
      </c>
      <c r="C448" s="88" t="s">
        <v>218</v>
      </c>
      <c r="D448" s="9">
        <v>49</v>
      </c>
      <c r="E448" s="9">
        <v>1974</v>
      </c>
      <c r="F448" s="190">
        <v>71.906999999999996</v>
      </c>
      <c r="G448" s="190">
        <v>5.3840000000000003</v>
      </c>
      <c r="H448" s="190">
        <v>7.8410000000000002</v>
      </c>
      <c r="I448" s="190">
        <v>58.682000000000002</v>
      </c>
      <c r="J448" s="190">
        <v>2550.1</v>
      </c>
      <c r="K448" s="190">
        <v>58.682000000000002</v>
      </c>
      <c r="L448" s="190">
        <v>2550.1</v>
      </c>
      <c r="M448" s="191">
        <f>K448/L448</f>
        <v>2.3011646602094038E-2</v>
      </c>
      <c r="N448" s="30">
        <v>74.010999999999996</v>
      </c>
      <c r="O448" s="31">
        <f>M448*N448</f>
        <v>1.7031149766675817</v>
      </c>
      <c r="P448" s="31">
        <f>M448*60*1000</f>
        <v>1380.6987961256423</v>
      </c>
      <c r="Q448" s="278">
        <f>P448*N448/1000</f>
        <v>102.1868986000549</v>
      </c>
    </row>
    <row r="449" spans="1:17" ht="12.75" customHeight="1">
      <c r="A449" s="365"/>
      <c r="B449" s="192" t="s">
        <v>216</v>
      </c>
      <c r="C449" s="88" t="s">
        <v>221</v>
      </c>
      <c r="D449" s="9">
        <v>30</v>
      </c>
      <c r="E449" s="9">
        <v>1993</v>
      </c>
      <c r="F449" s="190">
        <v>44.997</v>
      </c>
      <c r="G449" s="190">
        <v>3.004</v>
      </c>
      <c r="H449" s="190">
        <v>4.8</v>
      </c>
      <c r="I449" s="190">
        <v>37.192999999999998</v>
      </c>
      <c r="J449" s="190">
        <v>1614.9</v>
      </c>
      <c r="K449" s="190">
        <v>37.192999999999998</v>
      </c>
      <c r="L449" s="190">
        <v>1614.9</v>
      </c>
      <c r="M449" s="191">
        <f>K449/L449</f>
        <v>2.3031147439469934E-2</v>
      </c>
      <c r="N449" s="30">
        <v>74.010999999999996</v>
      </c>
      <c r="O449" s="31">
        <f>M449*N449</f>
        <v>1.7045582531426091</v>
      </c>
      <c r="P449" s="31">
        <f>M449*60*1000</f>
        <v>1381.868846368196</v>
      </c>
      <c r="Q449" s="278">
        <f>P449*N449/1000</f>
        <v>102.27349518855655</v>
      </c>
    </row>
    <row r="450" spans="1:17" ht="12.75" customHeight="1">
      <c r="A450" s="365"/>
      <c r="B450" s="192" t="s">
        <v>45</v>
      </c>
      <c r="C450" s="88" t="s">
        <v>370</v>
      </c>
      <c r="D450" s="9">
        <v>30</v>
      </c>
      <c r="E450" s="9">
        <v>1992</v>
      </c>
      <c r="F450" s="190">
        <v>42.948999999999998</v>
      </c>
      <c r="G450" s="190">
        <v>2.117</v>
      </c>
      <c r="H450" s="190">
        <v>4.8</v>
      </c>
      <c r="I450" s="190">
        <v>35.972000000000001</v>
      </c>
      <c r="J450" s="190">
        <v>1557.92</v>
      </c>
      <c r="K450" s="190">
        <v>35.972000000000001</v>
      </c>
      <c r="L450" s="190">
        <v>1557.92</v>
      </c>
      <c r="M450" s="191">
        <f>K450/L450</f>
        <v>2.3089760706583137E-2</v>
      </c>
      <c r="N450" s="30">
        <v>64.5</v>
      </c>
      <c r="O450" s="31">
        <f>M450*N450</f>
        <v>1.4892895655746123</v>
      </c>
      <c r="P450" s="31">
        <f>M450*60*1000</f>
        <v>1385.3856423949883</v>
      </c>
      <c r="Q450" s="278">
        <f>P450*N450/1000</f>
        <v>89.35737393447674</v>
      </c>
    </row>
    <row r="451" spans="1:17" ht="12.75" customHeight="1">
      <c r="A451" s="365"/>
      <c r="B451" s="192" t="s">
        <v>724</v>
      </c>
      <c r="C451" s="201" t="s">
        <v>689</v>
      </c>
      <c r="D451" s="43">
        <v>20</v>
      </c>
      <c r="E451" s="43">
        <v>1982</v>
      </c>
      <c r="F451" s="202">
        <v>30.949000000000002</v>
      </c>
      <c r="G451" s="202">
        <v>2.954548</v>
      </c>
      <c r="H451" s="202">
        <v>3.2</v>
      </c>
      <c r="I451" s="202">
        <v>24.794450999999999</v>
      </c>
      <c r="J451" s="202">
        <v>1071.97</v>
      </c>
      <c r="K451" s="202">
        <v>24.794450999999999</v>
      </c>
      <c r="L451" s="202">
        <v>1071.97</v>
      </c>
      <c r="M451" s="203">
        <v>2.3129799341399478E-2</v>
      </c>
      <c r="N451" s="44">
        <v>64.637</v>
      </c>
      <c r="O451" s="44">
        <v>1.4950408400300381</v>
      </c>
      <c r="P451" s="44">
        <v>1387.7879604839686</v>
      </c>
      <c r="Q451" s="281">
        <v>89.702450401802281</v>
      </c>
    </row>
    <row r="452" spans="1:17" ht="12.75" customHeight="1">
      <c r="A452" s="365"/>
      <c r="B452" s="192" t="s">
        <v>106</v>
      </c>
      <c r="C452" s="88" t="s">
        <v>436</v>
      </c>
      <c r="D452" s="9">
        <v>30</v>
      </c>
      <c r="E452" s="9">
        <v>1990</v>
      </c>
      <c r="F452" s="190">
        <v>54.3</v>
      </c>
      <c r="G452" s="190">
        <v>5.7618</v>
      </c>
      <c r="H452" s="190">
        <v>3</v>
      </c>
      <c r="I452" s="190">
        <v>45.538200000000003</v>
      </c>
      <c r="J452" s="190">
        <v>1963</v>
      </c>
      <c r="K452" s="190">
        <v>45.538200000000003</v>
      </c>
      <c r="L452" s="190">
        <v>1963</v>
      </c>
      <c r="M452" s="191">
        <v>2.3198267957208356E-2</v>
      </c>
      <c r="N452" s="30">
        <v>56.4</v>
      </c>
      <c r="O452" s="31">
        <v>1.3083823127865513</v>
      </c>
      <c r="P452" s="31">
        <v>1391.8960774325012</v>
      </c>
      <c r="Q452" s="278">
        <v>78.502938767193058</v>
      </c>
    </row>
    <row r="453" spans="1:17" ht="12.75" customHeight="1">
      <c r="A453" s="365"/>
      <c r="B453" s="192" t="s">
        <v>724</v>
      </c>
      <c r="C453" s="201" t="s">
        <v>690</v>
      </c>
      <c r="D453" s="43">
        <v>35</v>
      </c>
      <c r="E453" s="43" t="s">
        <v>46</v>
      </c>
      <c r="F453" s="202">
        <v>66.105999999999995</v>
      </c>
      <c r="G453" s="202">
        <v>5.7920720000000001</v>
      </c>
      <c r="H453" s="202">
        <v>8.64</v>
      </c>
      <c r="I453" s="202">
        <v>51.673927999999997</v>
      </c>
      <c r="J453" s="202">
        <v>2212.0500000000002</v>
      </c>
      <c r="K453" s="202">
        <v>51.673927999999997</v>
      </c>
      <c r="L453" s="202">
        <v>2212.0500000000002</v>
      </c>
      <c r="M453" s="203">
        <v>2.3360198910512869E-2</v>
      </c>
      <c r="N453" s="44">
        <v>64.637</v>
      </c>
      <c r="O453" s="44">
        <v>1.5099331769788202</v>
      </c>
      <c r="P453" s="44">
        <v>1401.6119346307721</v>
      </c>
      <c r="Q453" s="281">
        <v>90.595990618729218</v>
      </c>
    </row>
    <row r="454" spans="1:17" ht="12.75" customHeight="1">
      <c r="A454" s="365"/>
      <c r="B454" s="192" t="s">
        <v>807</v>
      </c>
      <c r="C454" s="193" t="s">
        <v>795</v>
      </c>
      <c r="D454" s="66">
        <v>40</v>
      </c>
      <c r="E454" s="66">
        <v>1973</v>
      </c>
      <c r="F454" s="194">
        <v>62.344000000000001</v>
      </c>
      <c r="G454" s="194">
        <v>3.06</v>
      </c>
      <c r="H454" s="194">
        <v>6.4</v>
      </c>
      <c r="I454" s="194">
        <v>52.884</v>
      </c>
      <c r="J454" s="194">
        <v>2247.54</v>
      </c>
      <c r="K454" s="194">
        <v>52.884</v>
      </c>
      <c r="L454" s="194">
        <v>2247.54</v>
      </c>
      <c r="M454" s="195">
        <v>2.3529725833578045E-2</v>
      </c>
      <c r="N454" s="67">
        <v>88.181000000000012</v>
      </c>
      <c r="O454" s="67">
        <v>2.0748747537307457</v>
      </c>
      <c r="P454" s="67">
        <v>1411.7835500146828</v>
      </c>
      <c r="Q454" s="279">
        <v>124.49248522384477</v>
      </c>
    </row>
    <row r="455" spans="1:17" ht="12.75" customHeight="1">
      <c r="A455" s="365"/>
      <c r="B455" s="192" t="s">
        <v>807</v>
      </c>
      <c r="C455" s="193" t="s">
        <v>796</v>
      </c>
      <c r="D455" s="66">
        <v>45</v>
      </c>
      <c r="E455" s="66">
        <v>1979</v>
      </c>
      <c r="F455" s="194">
        <v>66.087999999999994</v>
      </c>
      <c r="G455" s="194">
        <v>3.8759999999999999</v>
      </c>
      <c r="H455" s="194">
        <v>7.2</v>
      </c>
      <c r="I455" s="194">
        <v>55.011997999999998</v>
      </c>
      <c r="J455" s="194">
        <v>2335.3000000000002</v>
      </c>
      <c r="K455" s="194">
        <v>55.011997999999998</v>
      </c>
      <c r="L455" s="194">
        <v>2335.3000000000002</v>
      </c>
      <c r="M455" s="195">
        <v>2.3556715625401445E-2</v>
      </c>
      <c r="N455" s="67">
        <v>88.181000000000012</v>
      </c>
      <c r="O455" s="67">
        <v>2.0772547405635251</v>
      </c>
      <c r="P455" s="67">
        <v>1413.4029375240866</v>
      </c>
      <c r="Q455" s="279">
        <v>124.63528443381149</v>
      </c>
    </row>
    <row r="456" spans="1:17" ht="12.75" customHeight="1">
      <c r="A456" s="365"/>
      <c r="B456" s="192" t="s">
        <v>106</v>
      </c>
      <c r="C456" s="88" t="s">
        <v>437</v>
      </c>
      <c r="D456" s="9">
        <v>72</v>
      </c>
      <c r="E456" s="9">
        <v>1985</v>
      </c>
      <c r="F456" s="190">
        <v>136.58590000000001</v>
      </c>
      <c r="G456" s="190">
        <v>16.697500000000002</v>
      </c>
      <c r="H456" s="190">
        <v>7.2</v>
      </c>
      <c r="I456" s="190">
        <v>112.6884</v>
      </c>
      <c r="J456" s="190">
        <v>4736.57</v>
      </c>
      <c r="K456" s="190">
        <v>112.6884</v>
      </c>
      <c r="L456" s="190">
        <v>4736.57</v>
      </c>
      <c r="M456" s="191">
        <v>2.379114000215346E-2</v>
      </c>
      <c r="N456" s="30">
        <v>56.4</v>
      </c>
      <c r="O456" s="31">
        <v>1.3418202961214551</v>
      </c>
      <c r="P456" s="31">
        <v>1427.4684001292078</v>
      </c>
      <c r="Q456" s="278">
        <v>80.509217767287325</v>
      </c>
    </row>
    <row r="457" spans="1:17" ht="12.75" customHeight="1">
      <c r="A457" s="365"/>
      <c r="B457" s="192" t="s">
        <v>828</v>
      </c>
      <c r="C457" s="88" t="s">
        <v>809</v>
      </c>
      <c r="D457" s="9">
        <v>37</v>
      </c>
      <c r="E457" s="9">
        <v>1987</v>
      </c>
      <c r="F457" s="190">
        <v>51.316000000000003</v>
      </c>
      <c r="G457" s="190">
        <v>2.4706600000000001</v>
      </c>
      <c r="H457" s="190">
        <v>4.84</v>
      </c>
      <c r="I457" s="190">
        <v>44.005336999999997</v>
      </c>
      <c r="J457" s="190">
        <v>1832.06</v>
      </c>
      <c r="K457" s="190">
        <v>44.005336999999997</v>
      </c>
      <c r="L457" s="190">
        <v>1832.06</v>
      </c>
      <c r="M457" s="191">
        <v>2.4019593790596375E-2</v>
      </c>
      <c r="N457" s="30">
        <v>90.470000000000013</v>
      </c>
      <c r="O457" s="31">
        <v>2.1730526502352543</v>
      </c>
      <c r="P457" s="31">
        <v>1441.1756274357826</v>
      </c>
      <c r="Q457" s="278">
        <v>130.38315901411528</v>
      </c>
    </row>
    <row r="458" spans="1:17" ht="12.75" customHeight="1">
      <c r="A458" s="365"/>
      <c r="B458" s="192" t="s">
        <v>807</v>
      </c>
      <c r="C458" s="201" t="s">
        <v>782</v>
      </c>
      <c r="D458" s="43">
        <v>51</v>
      </c>
      <c r="E458" s="43">
        <v>1988</v>
      </c>
      <c r="F458" s="202">
        <v>56.189</v>
      </c>
      <c r="G458" s="202">
        <v>3.5648490000000002</v>
      </c>
      <c r="H458" s="202">
        <v>8</v>
      </c>
      <c r="I458" s="202">
        <v>44.62415</v>
      </c>
      <c r="J458" s="202">
        <v>1853.38</v>
      </c>
      <c r="K458" s="202">
        <v>44.62415</v>
      </c>
      <c r="L458" s="202">
        <v>1853.38</v>
      </c>
      <c r="M458" s="203">
        <v>2.4077172517238773E-2</v>
      </c>
      <c r="N458" s="44">
        <v>81.096000000000018</v>
      </c>
      <c r="O458" s="44">
        <v>1.9525623824579961</v>
      </c>
      <c r="P458" s="44">
        <v>1444.6303510343264</v>
      </c>
      <c r="Q458" s="281">
        <v>117.15374294747976</v>
      </c>
    </row>
    <row r="459" spans="1:17" ht="12.75" customHeight="1">
      <c r="A459" s="365"/>
      <c r="B459" s="10" t="s">
        <v>176</v>
      </c>
      <c r="C459" s="28" t="s">
        <v>156</v>
      </c>
      <c r="D459" s="10">
        <v>30</v>
      </c>
      <c r="E459" s="10">
        <v>1992</v>
      </c>
      <c r="F459" s="86">
        <v>45.84</v>
      </c>
      <c r="G459" s="86">
        <v>4.5956400000000004</v>
      </c>
      <c r="H459" s="86">
        <v>4.6399999999999997</v>
      </c>
      <c r="I459" s="86">
        <v>36.60436</v>
      </c>
      <c r="J459" s="86">
        <v>1519.17</v>
      </c>
      <c r="K459" s="86">
        <v>36.60436</v>
      </c>
      <c r="L459" s="86">
        <v>1519.17</v>
      </c>
      <c r="M459" s="87">
        <v>2.4094972912840563E-2</v>
      </c>
      <c r="N459" s="26">
        <v>62.566000000000003</v>
      </c>
      <c r="O459" s="26">
        <v>1.5075260752647828</v>
      </c>
      <c r="P459" s="26">
        <v>1445.6983747704339</v>
      </c>
      <c r="Q459" s="277">
        <v>90.451564515886972</v>
      </c>
    </row>
    <row r="460" spans="1:17" ht="12.75" customHeight="1">
      <c r="A460" s="365"/>
      <c r="B460" s="192" t="s">
        <v>749</v>
      </c>
      <c r="C460" s="201" t="s">
        <v>745</v>
      </c>
      <c r="D460" s="43">
        <v>20</v>
      </c>
      <c r="E460" s="43">
        <v>1983</v>
      </c>
      <c r="F460" s="202">
        <v>30.696000000000002</v>
      </c>
      <c r="G460" s="202">
        <v>2.4719030000000002</v>
      </c>
      <c r="H460" s="202">
        <v>3.2</v>
      </c>
      <c r="I460" s="202">
        <v>25.024100000000001</v>
      </c>
      <c r="J460" s="202">
        <v>1037.5</v>
      </c>
      <c r="K460" s="202">
        <v>25.024100000000001</v>
      </c>
      <c r="L460" s="202">
        <v>1037.5</v>
      </c>
      <c r="M460" s="203">
        <v>2.4119614457831326E-2</v>
      </c>
      <c r="N460" s="44">
        <v>84.257000000000005</v>
      </c>
      <c r="O460" s="44">
        <v>2.032246355373494</v>
      </c>
      <c r="P460" s="44">
        <v>1447.1768674698794</v>
      </c>
      <c r="Q460" s="281">
        <v>121.93478132240963</v>
      </c>
    </row>
    <row r="461" spans="1:17" ht="12.75" customHeight="1">
      <c r="A461" s="365"/>
      <c r="B461" s="192" t="s">
        <v>783</v>
      </c>
      <c r="C461" s="204" t="s">
        <v>750</v>
      </c>
      <c r="D461" s="205">
        <v>41</v>
      </c>
      <c r="E461" s="205">
        <v>1981</v>
      </c>
      <c r="F461" s="202">
        <v>60.789278000000003</v>
      </c>
      <c r="G461" s="202">
        <v>3.9690479999999999</v>
      </c>
      <c r="H461" s="202">
        <v>2.65</v>
      </c>
      <c r="I461" s="202">
        <v>54.170233000000003</v>
      </c>
      <c r="J461" s="202">
        <v>2245.19</v>
      </c>
      <c r="K461" s="202">
        <v>54.170233000000003</v>
      </c>
      <c r="L461" s="202">
        <v>2245.19</v>
      </c>
      <c r="M461" s="203">
        <v>2.4127237783884661E-2</v>
      </c>
      <c r="N461" s="44">
        <v>65.835999999999999</v>
      </c>
      <c r="O461" s="44">
        <v>1.5884408267398304</v>
      </c>
      <c r="P461" s="44">
        <v>1447.6342670330798</v>
      </c>
      <c r="Q461" s="281">
        <v>95.30644960438984</v>
      </c>
    </row>
    <row r="462" spans="1:17" ht="12.75" customHeight="1">
      <c r="A462" s="365"/>
      <c r="B462" s="192" t="s">
        <v>828</v>
      </c>
      <c r="C462" s="68" t="s">
        <v>810</v>
      </c>
      <c r="D462" s="35">
        <v>37</v>
      </c>
      <c r="E462" s="35">
        <v>1983</v>
      </c>
      <c r="F462" s="206">
        <v>61.055</v>
      </c>
      <c r="G462" s="206">
        <v>4.3759690000000004</v>
      </c>
      <c r="H462" s="206">
        <v>5.76</v>
      </c>
      <c r="I462" s="206">
        <v>50.919029999999999</v>
      </c>
      <c r="J462" s="206">
        <v>2108.85</v>
      </c>
      <c r="K462" s="206">
        <v>50.919029999999999</v>
      </c>
      <c r="L462" s="206">
        <v>2108.85</v>
      </c>
      <c r="M462" s="207">
        <v>2.4145401522156627E-2</v>
      </c>
      <c r="N462" s="27">
        <v>90.470000000000013</v>
      </c>
      <c r="O462" s="27">
        <v>2.1844344757095104</v>
      </c>
      <c r="P462" s="27">
        <v>1448.7240913293977</v>
      </c>
      <c r="Q462" s="282">
        <v>131.0660685425706</v>
      </c>
    </row>
    <row r="463" spans="1:17" ht="12.75" customHeight="1">
      <c r="A463" s="365"/>
      <c r="B463" s="192" t="s">
        <v>828</v>
      </c>
      <c r="C463" s="68" t="s">
        <v>811</v>
      </c>
      <c r="D463" s="35">
        <v>26</v>
      </c>
      <c r="E463" s="35">
        <v>1984</v>
      </c>
      <c r="F463" s="206">
        <v>38.488999999999997</v>
      </c>
      <c r="G463" s="206">
        <v>1.8801749999999999</v>
      </c>
      <c r="H463" s="206">
        <v>3.76</v>
      </c>
      <c r="I463" s="206">
        <v>32.848827999999997</v>
      </c>
      <c r="J463" s="206">
        <v>1357.72</v>
      </c>
      <c r="K463" s="206">
        <v>32.848827999999997</v>
      </c>
      <c r="L463" s="206">
        <v>1357.72</v>
      </c>
      <c r="M463" s="207">
        <v>2.4194110715022241E-2</v>
      </c>
      <c r="N463" s="27">
        <v>90.470000000000013</v>
      </c>
      <c r="O463" s="27">
        <v>2.1888411963880623</v>
      </c>
      <c r="P463" s="27">
        <v>1451.6466429013344</v>
      </c>
      <c r="Q463" s="282">
        <v>131.33047178328374</v>
      </c>
    </row>
    <row r="464" spans="1:17" ht="12.75" customHeight="1">
      <c r="A464" s="365"/>
      <c r="B464" s="10" t="s">
        <v>334</v>
      </c>
      <c r="C464" s="88" t="s">
        <v>346</v>
      </c>
      <c r="D464" s="9">
        <v>30</v>
      </c>
      <c r="E464" s="9">
        <v>1972</v>
      </c>
      <c r="F464" s="190">
        <v>49.226999999999997</v>
      </c>
      <c r="G464" s="190">
        <v>2.512</v>
      </c>
      <c r="H464" s="190">
        <v>4.72</v>
      </c>
      <c r="I464" s="190">
        <v>41.994</v>
      </c>
      <c r="J464" s="190">
        <v>1727.5</v>
      </c>
      <c r="K464" s="190">
        <v>41.994</v>
      </c>
      <c r="L464" s="190">
        <v>1727.5</v>
      </c>
      <c r="M464" s="191">
        <f>K464/L464</f>
        <v>2.4309117221418233E-2</v>
      </c>
      <c r="N464" s="30">
        <v>52.3</v>
      </c>
      <c r="O464" s="31">
        <f>M464*N464</f>
        <v>1.2713668306801735</v>
      </c>
      <c r="P464" s="31">
        <f>M464*60*1000</f>
        <v>1458.5470332850941</v>
      </c>
      <c r="Q464" s="278">
        <f>P464*N464/1000</f>
        <v>76.282009840810417</v>
      </c>
    </row>
    <row r="465" spans="1:17" ht="12.75" customHeight="1">
      <c r="A465" s="365"/>
      <c r="B465" s="192" t="s">
        <v>106</v>
      </c>
      <c r="C465" s="201" t="s">
        <v>438</v>
      </c>
      <c r="D465" s="43">
        <v>45</v>
      </c>
      <c r="E465" s="43">
        <v>1986</v>
      </c>
      <c r="F465" s="202">
        <v>87.653999999999996</v>
      </c>
      <c r="G465" s="202">
        <v>11.292999999999999</v>
      </c>
      <c r="H465" s="202">
        <v>4.5</v>
      </c>
      <c r="I465" s="202">
        <v>71.861099999999993</v>
      </c>
      <c r="J465" s="202">
        <v>2953.75</v>
      </c>
      <c r="K465" s="202">
        <v>71.861099999999993</v>
      </c>
      <c r="L465" s="202">
        <v>2953.75</v>
      </c>
      <c r="M465" s="203">
        <v>2.4328768514600082E-2</v>
      </c>
      <c r="N465" s="44">
        <v>56.4</v>
      </c>
      <c r="O465" s="44">
        <v>1.3721425442234445</v>
      </c>
      <c r="P465" s="44">
        <v>1459.7261108760049</v>
      </c>
      <c r="Q465" s="281">
        <v>82.328552653406675</v>
      </c>
    </row>
    <row r="466" spans="1:17" ht="12.75" customHeight="1">
      <c r="A466" s="365"/>
      <c r="B466" s="192" t="s">
        <v>475</v>
      </c>
      <c r="C466" s="88" t="s">
        <v>467</v>
      </c>
      <c r="D466" s="9">
        <v>18</v>
      </c>
      <c r="E466" s="9">
        <v>1977</v>
      </c>
      <c r="F466" s="190">
        <v>23.880000000000003</v>
      </c>
      <c r="G466" s="190">
        <v>1.81</v>
      </c>
      <c r="H466" s="190">
        <v>2.88</v>
      </c>
      <c r="I466" s="190">
        <v>19.190000000000001</v>
      </c>
      <c r="J466" s="190">
        <v>787</v>
      </c>
      <c r="K466" s="190">
        <v>19.190000000000001</v>
      </c>
      <c r="L466" s="190">
        <v>787.7</v>
      </c>
      <c r="M466" s="191">
        <v>2.4362066776691633E-2</v>
      </c>
      <c r="N466" s="30">
        <v>56.8</v>
      </c>
      <c r="O466" s="31">
        <v>1.5083042782785325</v>
      </c>
      <c r="P466" s="31">
        <v>1461.7240066014981</v>
      </c>
      <c r="Q466" s="278">
        <v>83.025923574965077</v>
      </c>
    </row>
    <row r="467" spans="1:17" ht="12.75" customHeight="1">
      <c r="A467" s="365"/>
      <c r="B467" s="192" t="s">
        <v>724</v>
      </c>
      <c r="C467" s="201" t="s">
        <v>691</v>
      </c>
      <c r="D467" s="43">
        <v>40</v>
      </c>
      <c r="E467" s="43">
        <v>1983</v>
      </c>
      <c r="F467" s="202">
        <v>65.521000000000001</v>
      </c>
      <c r="G467" s="202">
        <v>5.7144539999999999</v>
      </c>
      <c r="H467" s="202">
        <v>6.4</v>
      </c>
      <c r="I467" s="202">
        <v>53.406547000000003</v>
      </c>
      <c r="J467" s="202">
        <v>2186.7199999999998</v>
      </c>
      <c r="K467" s="202">
        <v>53.406547000000003</v>
      </c>
      <c r="L467" s="202">
        <v>2186.7199999999998</v>
      </c>
      <c r="M467" s="203">
        <v>2.4423130076095707E-2</v>
      </c>
      <c r="N467" s="44">
        <v>64.637</v>
      </c>
      <c r="O467" s="44">
        <v>1.5786378587285983</v>
      </c>
      <c r="P467" s="44">
        <v>1465.3878045657425</v>
      </c>
      <c r="Q467" s="281">
        <v>94.718271523715899</v>
      </c>
    </row>
    <row r="468" spans="1:17" ht="12.75" customHeight="1">
      <c r="A468" s="365"/>
      <c r="B468" s="192" t="s">
        <v>214</v>
      </c>
      <c r="C468" s="208" t="s">
        <v>196</v>
      </c>
      <c r="D468" s="69">
        <v>40</v>
      </c>
      <c r="E468" s="69">
        <v>1984</v>
      </c>
      <c r="F468" s="209">
        <v>65.5</v>
      </c>
      <c r="G468" s="209">
        <v>2.7</v>
      </c>
      <c r="H468" s="209">
        <v>6.4</v>
      </c>
      <c r="I468" s="209">
        <v>56.4</v>
      </c>
      <c r="J468" s="209">
        <v>2307.27</v>
      </c>
      <c r="K468" s="209">
        <v>56.378</v>
      </c>
      <c r="L468" s="209">
        <v>2307.27</v>
      </c>
      <c r="M468" s="191">
        <v>2.4434938260368314E-2</v>
      </c>
      <c r="N468" s="30">
        <v>55.9</v>
      </c>
      <c r="O468" s="31">
        <v>1.3659130487545887</v>
      </c>
      <c r="P468" s="31">
        <v>1466.096295622099</v>
      </c>
      <c r="Q468" s="278">
        <v>81.954782925275325</v>
      </c>
    </row>
    <row r="469" spans="1:17" ht="12.75" customHeight="1">
      <c r="A469" s="365"/>
      <c r="B469" s="192" t="s">
        <v>216</v>
      </c>
      <c r="C469" s="88" t="s">
        <v>219</v>
      </c>
      <c r="D469" s="9">
        <v>30</v>
      </c>
      <c r="E469" s="9">
        <v>1989</v>
      </c>
      <c r="F469" s="190">
        <v>47.145000000000003</v>
      </c>
      <c r="G469" s="190">
        <v>3.343</v>
      </c>
      <c r="H469" s="190">
        <v>4.7210000000000001</v>
      </c>
      <c r="I469" s="190">
        <v>39.081000000000003</v>
      </c>
      <c r="J469" s="190">
        <v>1599.2</v>
      </c>
      <c r="K469" s="190">
        <v>39.081000000000003</v>
      </c>
      <c r="L469" s="190">
        <v>1599.2</v>
      </c>
      <c r="M469" s="191">
        <f>K469/L469</f>
        <v>2.4437843921960981E-2</v>
      </c>
      <c r="N469" s="30">
        <v>74.010999999999996</v>
      </c>
      <c r="O469" s="31">
        <f>M469*N469</f>
        <v>1.808669266508254</v>
      </c>
      <c r="P469" s="31">
        <f>M469*60*1000</f>
        <v>1466.2706353176588</v>
      </c>
      <c r="Q469" s="278">
        <f>P469*N469/1000</f>
        <v>108.52015599049524</v>
      </c>
    </row>
    <row r="470" spans="1:17" ht="12.75" customHeight="1">
      <c r="A470" s="365"/>
      <c r="B470" s="192" t="s">
        <v>106</v>
      </c>
      <c r="C470" s="88" t="s">
        <v>439</v>
      </c>
      <c r="D470" s="9">
        <v>45</v>
      </c>
      <c r="E470" s="9">
        <v>1991</v>
      </c>
      <c r="F470" s="190">
        <v>84.700699999999998</v>
      </c>
      <c r="G470" s="190">
        <v>7.3624999999999998</v>
      </c>
      <c r="H470" s="190">
        <v>4.5</v>
      </c>
      <c r="I470" s="190">
        <v>72.838200000000001</v>
      </c>
      <c r="J470" s="190">
        <v>2978.39</v>
      </c>
      <c r="K470" s="190">
        <v>72.838200000000001</v>
      </c>
      <c r="L470" s="190">
        <v>2978.39</v>
      </c>
      <c r="M470" s="191">
        <v>2.4455561561783381E-2</v>
      </c>
      <c r="N470" s="30">
        <v>56.4</v>
      </c>
      <c r="O470" s="31">
        <v>1.3792936720845828</v>
      </c>
      <c r="P470" s="31">
        <v>1467.333693707003</v>
      </c>
      <c r="Q470" s="278">
        <v>82.757620325074967</v>
      </c>
    </row>
    <row r="471" spans="1:17" ht="12.75" customHeight="1">
      <c r="A471" s="365"/>
      <c r="B471" s="192" t="s">
        <v>214</v>
      </c>
      <c r="C471" s="208" t="s">
        <v>192</v>
      </c>
      <c r="D471" s="69">
        <v>16</v>
      </c>
      <c r="E471" s="69">
        <v>1991</v>
      </c>
      <c r="F471" s="209">
        <v>30.6</v>
      </c>
      <c r="G471" s="209">
        <v>1.7</v>
      </c>
      <c r="H471" s="209">
        <v>2.7</v>
      </c>
      <c r="I471" s="209">
        <v>26.2</v>
      </c>
      <c r="J471" s="209">
        <v>1069.04</v>
      </c>
      <c r="K471" s="209">
        <v>26.161999999999999</v>
      </c>
      <c r="L471" s="209">
        <v>1069.04</v>
      </c>
      <c r="M471" s="191">
        <v>2.4472423856918356E-2</v>
      </c>
      <c r="N471" s="30">
        <v>55.9</v>
      </c>
      <c r="O471" s="31">
        <v>1.368008493601736</v>
      </c>
      <c r="P471" s="31">
        <v>1468.3454314151015</v>
      </c>
      <c r="Q471" s="278">
        <v>82.080509616104166</v>
      </c>
    </row>
    <row r="472" spans="1:17" ht="12.75" customHeight="1">
      <c r="A472" s="365"/>
      <c r="B472" s="192" t="s">
        <v>216</v>
      </c>
      <c r="C472" s="88" t="s">
        <v>225</v>
      </c>
      <c r="D472" s="9">
        <v>45</v>
      </c>
      <c r="E472" s="9">
        <v>1980</v>
      </c>
      <c r="F472" s="190">
        <v>68.381</v>
      </c>
      <c r="G472" s="190">
        <v>4.8739999999999997</v>
      </c>
      <c r="H472" s="190">
        <v>7.2009999999999996</v>
      </c>
      <c r="I472" s="190">
        <v>56.305999999999997</v>
      </c>
      <c r="J472" s="190">
        <v>2298</v>
      </c>
      <c r="K472" s="190">
        <v>56.305999999999997</v>
      </c>
      <c r="L472" s="190">
        <v>2298</v>
      </c>
      <c r="M472" s="191">
        <f>K472/L472</f>
        <v>2.4502175805047866E-2</v>
      </c>
      <c r="N472" s="30">
        <v>74.010999999999996</v>
      </c>
      <c r="O472" s="31">
        <f>M472*N472</f>
        <v>1.8134305335073975</v>
      </c>
      <c r="P472" s="31">
        <f>M472*60*1000</f>
        <v>1470.1305483028718</v>
      </c>
      <c r="Q472" s="278">
        <f>P472*N472/1000</f>
        <v>108.80583201044385</v>
      </c>
    </row>
    <row r="473" spans="1:17" ht="12.75" customHeight="1">
      <c r="A473" s="365"/>
      <c r="B473" s="10" t="s">
        <v>908</v>
      </c>
      <c r="C473" s="88" t="s">
        <v>894</v>
      </c>
      <c r="D473" s="9">
        <v>19</v>
      </c>
      <c r="E473" s="9">
        <v>1969</v>
      </c>
      <c r="F473" s="190">
        <v>29.838999999999999</v>
      </c>
      <c r="G473" s="190">
        <v>1.6830000000000001</v>
      </c>
      <c r="H473" s="190">
        <v>0</v>
      </c>
      <c r="I473" s="190">
        <v>28.155996999999999</v>
      </c>
      <c r="J473" s="190">
        <v>1148.45</v>
      </c>
      <c r="K473" s="190">
        <v>28.155996999999999</v>
      </c>
      <c r="L473" s="190">
        <v>1148.45</v>
      </c>
      <c r="M473" s="191">
        <v>2.4516519656928904E-2</v>
      </c>
      <c r="N473" s="30">
        <v>67.471000000000004</v>
      </c>
      <c r="O473" s="31">
        <v>1.6541540977726501</v>
      </c>
      <c r="P473" s="31">
        <v>1470.9911794157342</v>
      </c>
      <c r="Q473" s="278">
        <v>99.249245866359004</v>
      </c>
    </row>
    <row r="474" spans="1:17" ht="12.75" customHeight="1">
      <c r="A474" s="365"/>
      <c r="B474" s="192" t="s">
        <v>106</v>
      </c>
      <c r="C474" s="88" t="s">
        <v>440</v>
      </c>
      <c r="D474" s="9">
        <v>26</v>
      </c>
      <c r="E474" s="9">
        <v>1963</v>
      </c>
      <c r="F474" s="190">
        <v>33.4574</v>
      </c>
      <c r="G474" s="190">
        <v>2.8409</v>
      </c>
      <c r="H474" s="190">
        <v>0</v>
      </c>
      <c r="I474" s="190">
        <v>30.616499999999998</v>
      </c>
      <c r="J474" s="190">
        <v>1245.47</v>
      </c>
      <c r="K474" s="190">
        <v>30.616499999999998</v>
      </c>
      <c r="L474" s="190">
        <v>1245.47</v>
      </c>
      <c r="M474" s="191">
        <v>2.4582286205207672E-2</v>
      </c>
      <c r="N474" s="30">
        <v>56.4</v>
      </c>
      <c r="O474" s="31">
        <v>1.3864409419737127</v>
      </c>
      <c r="P474" s="31">
        <v>1474.9371723124602</v>
      </c>
      <c r="Q474" s="278">
        <v>83.186456518422759</v>
      </c>
    </row>
    <row r="475" spans="1:17" ht="12.75" customHeight="1">
      <c r="A475" s="365"/>
      <c r="B475" s="10" t="s">
        <v>101</v>
      </c>
      <c r="C475" s="28" t="s">
        <v>414</v>
      </c>
      <c r="D475" s="10">
        <v>41</v>
      </c>
      <c r="E475" s="10">
        <v>1987</v>
      </c>
      <c r="F475" s="86">
        <v>71.790000000000006</v>
      </c>
      <c r="G475" s="86">
        <v>4.9000000000000004</v>
      </c>
      <c r="H475" s="86">
        <v>9.8800000000000008</v>
      </c>
      <c r="I475" s="86">
        <v>57.01</v>
      </c>
      <c r="J475" s="86">
        <v>2318.9</v>
      </c>
      <c r="K475" s="86">
        <v>40.653644400362239</v>
      </c>
      <c r="L475" s="86">
        <v>1653.6</v>
      </c>
      <c r="M475" s="87">
        <v>2.4584932511104402E-2</v>
      </c>
      <c r="N475" s="26">
        <v>60.277000000000001</v>
      </c>
      <c r="O475" s="26">
        <v>1.4819059769718401</v>
      </c>
      <c r="P475" s="26">
        <v>1475.0959506662641</v>
      </c>
      <c r="Q475" s="277">
        <v>88.914358618310402</v>
      </c>
    </row>
    <row r="476" spans="1:17" ht="12.75" customHeight="1">
      <c r="A476" s="365"/>
      <c r="B476" s="10" t="s">
        <v>176</v>
      </c>
      <c r="C476" s="28" t="s">
        <v>159</v>
      </c>
      <c r="D476" s="10">
        <v>60</v>
      </c>
      <c r="E476" s="10">
        <v>1981</v>
      </c>
      <c r="F476" s="210">
        <v>91.36</v>
      </c>
      <c r="G476" s="86">
        <v>4.9238999999999997</v>
      </c>
      <c r="H476" s="86">
        <v>9.6</v>
      </c>
      <c r="I476" s="86">
        <v>76.836100000000002</v>
      </c>
      <c r="J476" s="86">
        <v>3122.77</v>
      </c>
      <c r="K476" s="86">
        <v>76.836100000000002</v>
      </c>
      <c r="L476" s="86">
        <v>3122.77</v>
      </c>
      <c r="M476" s="87">
        <v>2.4605110206643462E-2</v>
      </c>
      <c r="N476" s="26">
        <v>62.566000000000003</v>
      </c>
      <c r="O476" s="26">
        <v>1.5394433251888548</v>
      </c>
      <c r="P476" s="26">
        <v>1476.3066123986077</v>
      </c>
      <c r="Q476" s="277">
        <v>92.366599511331287</v>
      </c>
    </row>
    <row r="477" spans="1:17" ht="12.75" customHeight="1">
      <c r="A477" s="365"/>
      <c r="B477" s="192" t="s">
        <v>106</v>
      </c>
      <c r="C477" s="201" t="s">
        <v>442</v>
      </c>
      <c r="D477" s="43">
        <v>72</v>
      </c>
      <c r="E477" s="43">
        <v>1989</v>
      </c>
      <c r="F477" s="202">
        <v>143.0915</v>
      </c>
      <c r="G477" s="202">
        <v>13.628299999999999</v>
      </c>
      <c r="H477" s="202">
        <v>10.8</v>
      </c>
      <c r="I477" s="202">
        <v>118.6632</v>
      </c>
      <c r="J477" s="202">
        <v>4816.7700000000004</v>
      </c>
      <c r="K477" s="202">
        <v>118.6632</v>
      </c>
      <c r="L477" s="202">
        <v>4816.7700000000004</v>
      </c>
      <c r="M477" s="203">
        <v>2.4635429966554351E-2</v>
      </c>
      <c r="N477" s="44">
        <v>56.4</v>
      </c>
      <c r="O477" s="44">
        <v>1.3894382501136653</v>
      </c>
      <c r="P477" s="44">
        <v>1478.1257979932611</v>
      </c>
      <c r="Q477" s="281">
        <v>83.366295006819925</v>
      </c>
    </row>
    <row r="478" spans="1:17" ht="12.75" customHeight="1">
      <c r="A478" s="365"/>
      <c r="B478" s="192" t="s">
        <v>807</v>
      </c>
      <c r="C478" s="193" t="s">
        <v>797</v>
      </c>
      <c r="D478" s="66">
        <v>40</v>
      </c>
      <c r="E478" s="66">
        <v>1972</v>
      </c>
      <c r="F478" s="194">
        <v>64.909000000000006</v>
      </c>
      <c r="G478" s="194">
        <v>3.3149999999999999</v>
      </c>
      <c r="H478" s="194">
        <v>6.4</v>
      </c>
      <c r="I478" s="194">
        <v>55.193998999999998</v>
      </c>
      <c r="J478" s="194">
        <v>2236.87</v>
      </c>
      <c r="K478" s="194">
        <v>55.193998999999998</v>
      </c>
      <c r="L478" s="194">
        <v>2236.87</v>
      </c>
      <c r="M478" s="195">
        <v>2.467465655134183E-2</v>
      </c>
      <c r="N478" s="67">
        <v>88.181000000000012</v>
      </c>
      <c r="O478" s="67">
        <v>2.1758358893538743</v>
      </c>
      <c r="P478" s="67">
        <v>1480.4793930805099</v>
      </c>
      <c r="Q478" s="279">
        <v>130.55015336123245</v>
      </c>
    </row>
    <row r="479" spans="1:17" ht="12.75" customHeight="1">
      <c r="A479" s="365"/>
      <c r="B479" s="10" t="s">
        <v>176</v>
      </c>
      <c r="C479" s="28" t="s">
        <v>155</v>
      </c>
      <c r="D479" s="10">
        <v>30</v>
      </c>
      <c r="E479" s="10">
        <v>1992</v>
      </c>
      <c r="F479" s="86">
        <v>47.39</v>
      </c>
      <c r="G479" s="86">
        <v>3.6108600000000002</v>
      </c>
      <c r="H479" s="86">
        <v>4.8</v>
      </c>
      <c r="I479" s="86">
        <v>38.979140000000001</v>
      </c>
      <c r="J479" s="86">
        <v>1576.72</v>
      </c>
      <c r="K479" s="86">
        <v>38.979140000000001</v>
      </c>
      <c r="L479" s="86">
        <v>1576.72</v>
      </c>
      <c r="M479" s="87">
        <v>2.472166269217109E-2</v>
      </c>
      <c r="N479" s="26">
        <v>62.566000000000003</v>
      </c>
      <c r="O479" s="26">
        <v>1.5467355479983764</v>
      </c>
      <c r="P479" s="26">
        <v>1483.2997615302654</v>
      </c>
      <c r="Q479" s="277">
        <v>92.804132879902582</v>
      </c>
    </row>
    <row r="480" spans="1:17" ht="12.75" customHeight="1">
      <c r="A480" s="365"/>
      <c r="B480" s="192" t="s">
        <v>106</v>
      </c>
      <c r="C480" s="88" t="s">
        <v>441</v>
      </c>
      <c r="D480" s="9">
        <v>60</v>
      </c>
      <c r="E480" s="9">
        <v>1983</v>
      </c>
      <c r="F480" s="190">
        <v>117.1082</v>
      </c>
      <c r="G480" s="190">
        <v>13.6136</v>
      </c>
      <c r="H480" s="190">
        <v>6</v>
      </c>
      <c r="I480" s="190">
        <v>97.494599999999991</v>
      </c>
      <c r="J480" s="190">
        <v>3941.9</v>
      </c>
      <c r="K480" s="190">
        <v>97.494599999999991</v>
      </c>
      <c r="L480" s="190">
        <v>3941.9</v>
      </c>
      <c r="M480" s="191">
        <v>2.4732895304294879E-2</v>
      </c>
      <c r="N480" s="30">
        <v>56.4</v>
      </c>
      <c r="O480" s="31">
        <v>1.3949352951622311</v>
      </c>
      <c r="P480" s="31">
        <v>1483.9737182576926</v>
      </c>
      <c r="Q480" s="278">
        <v>83.696117709733855</v>
      </c>
    </row>
    <row r="481" spans="1:17" ht="12.75" customHeight="1">
      <c r="A481" s="365"/>
      <c r="B481" s="192" t="s">
        <v>807</v>
      </c>
      <c r="C481" s="193" t="s">
        <v>798</v>
      </c>
      <c r="D481" s="66">
        <v>45</v>
      </c>
      <c r="E481" s="66">
        <v>1985</v>
      </c>
      <c r="F481" s="194">
        <v>69.441000000000003</v>
      </c>
      <c r="G481" s="194">
        <v>4.3860000000000001</v>
      </c>
      <c r="H481" s="194">
        <v>7.2</v>
      </c>
      <c r="I481" s="194">
        <v>57.855006000000003</v>
      </c>
      <c r="J481" s="194">
        <v>2334.15</v>
      </c>
      <c r="K481" s="194">
        <v>57.855006000000003</v>
      </c>
      <c r="L481" s="194">
        <v>2334.15</v>
      </c>
      <c r="M481" s="195">
        <v>2.4786327356853672E-2</v>
      </c>
      <c r="N481" s="67">
        <v>88.181000000000012</v>
      </c>
      <c r="O481" s="67">
        <v>2.1856831326547139</v>
      </c>
      <c r="P481" s="67">
        <v>1487.1796414112205</v>
      </c>
      <c r="Q481" s="279">
        <v>131.14098795928285</v>
      </c>
    </row>
    <row r="482" spans="1:17" ht="12.75" customHeight="1">
      <c r="A482" s="365"/>
      <c r="B482" s="10" t="s">
        <v>176</v>
      </c>
      <c r="C482" s="28" t="s">
        <v>153</v>
      </c>
      <c r="D482" s="10">
        <v>45</v>
      </c>
      <c r="E482" s="10">
        <v>1997</v>
      </c>
      <c r="F482" s="86">
        <v>84.62</v>
      </c>
      <c r="G482" s="86">
        <v>4.641</v>
      </c>
      <c r="H482" s="86">
        <v>7.04</v>
      </c>
      <c r="I482" s="86">
        <v>72.938999999999993</v>
      </c>
      <c r="J482" s="86">
        <v>2895.9</v>
      </c>
      <c r="K482" s="86">
        <v>72.938999999999993</v>
      </c>
      <c r="L482" s="86">
        <v>2895.9</v>
      </c>
      <c r="M482" s="87">
        <v>2.5186988500984147E-2</v>
      </c>
      <c r="N482" s="26">
        <v>62.566000000000003</v>
      </c>
      <c r="O482" s="26">
        <v>1.5758491225525741</v>
      </c>
      <c r="P482" s="26">
        <v>1511.2193100590487</v>
      </c>
      <c r="Q482" s="277">
        <v>94.550947353154442</v>
      </c>
    </row>
    <row r="483" spans="1:17" ht="12.75" customHeight="1">
      <c r="A483" s="365"/>
      <c r="B483" s="192" t="s">
        <v>724</v>
      </c>
      <c r="C483" s="201" t="s">
        <v>697</v>
      </c>
      <c r="D483" s="43">
        <v>70</v>
      </c>
      <c r="E483" s="43" t="s">
        <v>46</v>
      </c>
      <c r="F483" s="202">
        <v>59.326999999999998</v>
      </c>
      <c r="G483" s="202">
        <v>6.5799329999999996</v>
      </c>
      <c r="H483" s="202">
        <v>0.48</v>
      </c>
      <c r="I483" s="202">
        <v>52.267066</v>
      </c>
      <c r="J483" s="202">
        <v>2072.2600000000002</v>
      </c>
      <c r="K483" s="202">
        <v>52.267066</v>
      </c>
      <c r="L483" s="202">
        <v>2072.2600000000002</v>
      </c>
      <c r="M483" s="203">
        <v>2.5222252999141031E-2</v>
      </c>
      <c r="N483" s="44">
        <v>64.637</v>
      </c>
      <c r="O483" s="44">
        <v>1.6302907671054789</v>
      </c>
      <c r="P483" s="44">
        <v>1513.3351799484617</v>
      </c>
      <c r="Q483" s="281">
        <v>97.817446026328724</v>
      </c>
    </row>
    <row r="484" spans="1:17" ht="12.75" customHeight="1">
      <c r="A484" s="365"/>
      <c r="B484" s="192" t="s">
        <v>828</v>
      </c>
      <c r="C484" s="88" t="s">
        <v>812</v>
      </c>
      <c r="D484" s="9">
        <v>15</v>
      </c>
      <c r="E484" s="9">
        <v>1979</v>
      </c>
      <c r="F484" s="190">
        <v>20.736000000000001</v>
      </c>
      <c r="G484" s="190">
        <v>0.96677999999999997</v>
      </c>
      <c r="H484" s="190">
        <v>1.93</v>
      </c>
      <c r="I484" s="190">
        <v>17.839219999999997</v>
      </c>
      <c r="J484" s="190">
        <v>706.88</v>
      </c>
      <c r="K484" s="190">
        <v>17.839219999999997</v>
      </c>
      <c r="L484" s="190">
        <v>706.88</v>
      </c>
      <c r="M484" s="191">
        <v>2.5236560660932546E-2</v>
      </c>
      <c r="N484" s="30">
        <v>90.470000000000013</v>
      </c>
      <c r="O484" s="31">
        <v>2.283151642994568</v>
      </c>
      <c r="P484" s="31">
        <v>1514.1936396559527</v>
      </c>
      <c r="Q484" s="278">
        <v>136.98909857967405</v>
      </c>
    </row>
    <row r="485" spans="1:17" ht="12.75" customHeight="1">
      <c r="A485" s="365"/>
      <c r="B485" s="192" t="s">
        <v>807</v>
      </c>
      <c r="C485" s="193" t="s">
        <v>799</v>
      </c>
      <c r="D485" s="66">
        <v>55</v>
      </c>
      <c r="E485" s="66">
        <v>1968</v>
      </c>
      <c r="F485" s="194">
        <v>75.757000000000005</v>
      </c>
      <c r="G485" s="194">
        <v>3.9780000000000002</v>
      </c>
      <c r="H485" s="194">
        <v>8.8000000000000007</v>
      </c>
      <c r="I485" s="194">
        <v>62.979002000000001</v>
      </c>
      <c r="J485" s="194">
        <v>2493.39</v>
      </c>
      <c r="K485" s="194">
        <v>62.979002000000001</v>
      </c>
      <c r="L485" s="194">
        <v>2493.39</v>
      </c>
      <c r="M485" s="195">
        <v>2.5258383967209305E-2</v>
      </c>
      <c r="N485" s="67">
        <v>88.181000000000012</v>
      </c>
      <c r="O485" s="67">
        <v>2.2273095566124841</v>
      </c>
      <c r="P485" s="67">
        <v>1515.5030380325582</v>
      </c>
      <c r="Q485" s="279">
        <v>133.63857339674902</v>
      </c>
    </row>
    <row r="486" spans="1:17" ht="12.75" customHeight="1">
      <c r="A486" s="365"/>
      <c r="B486" s="192" t="s">
        <v>807</v>
      </c>
      <c r="C486" s="193" t="s">
        <v>800</v>
      </c>
      <c r="D486" s="66">
        <v>22</v>
      </c>
      <c r="E486" s="66">
        <v>1991</v>
      </c>
      <c r="F486" s="194">
        <v>35.082000000000001</v>
      </c>
      <c r="G486" s="194">
        <v>2.0910000000000002</v>
      </c>
      <c r="H486" s="194">
        <v>3.52</v>
      </c>
      <c r="I486" s="194">
        <v>29.471001999999999</v>
      </c>
      <c r="J486" s="194">
        <v>1164.8399999999999</v>
      </c>
      <c r="K486" s="194">
        <v>29.471001999999999</v>
      </c>
      <c r="L486" s="194">
        <v>1164.8399999999999</v>
      </c>
      <c r="M486" s="195">
        <v>2.530047216785138E-2</v>
      </c>
      <c r="N486" s="67">
        <v>88.181000000000012</v>
      </c>
      <c r="O486" s="67">
        <v>2.2310209362333029</v>
      </c>
      <c r="P486" s="67">
        <v>1518.0283300710828</v>
      </c>
      <c r="Q486" s="279">
        <v>133.86125617399819</v>
      </c>
    </row>
    <row r="487" spans="1:17" ht="12.75" customHeight="1">
      <c r="A487" s="365"/>
      <c r="B487" s="10" t="s">
        <v>123</v>
      </c>
      <c r="C487" s="88" t="s">
        <v>492</v>
      </c>
      <c r="D487" s="9">
        <v>54</v>
      </c>
      <c r="E487" s="9" t="s">
        <v>46</v>
      </c>
      <c r="F487" s="190">
        <v>73.849451999999999</v>
      </c>
      <c r="G487" s="190">
        <v>4.2764519999999999</v>
      </c>
      <c r="H487" s="190">
        <v>8.4</v>
      </c>
      <c r="I487" s="190">
        <v>61.173000000000002</v>
      </c>
      <c r="J487" s="190">
        <v>2522.02</v>
      </c>
      <c r="K487" s="190">
        <v>60.63</v>
      </c>
      <c r="L487" s="190">
        <v>2392.6999999999998</v>
      </c>
      <c r="M487" s="191">
        <v>2.5339574539223475E-2</v>
      </c>
      <c r="N487" s="30">
        <v>49.4</v>
      </c>
      <c r="O487" s="31">
        <v>1.2517749822376396</v>
      </c>
      <c r="P487" s="31">
        <v>1520.3744723534085</v>
      </c>
      <c r="Q487" s="278">
        <v>75.106498934258369</v>
      </c>
    </row>
    <row r="488" spans="1:17" ht="12.75" customHeight="1">
      <c r="A488" s="365"/>
      <c r="B488" s="10" t="s">
        <v>123</v>
      </c>
      <c r="C488" s="88" t="s">
        <v>112</v>
      </c>
      <c r="D488" s="9">
        <v>25</v>
      </c>
      <c r="E488" s="9" t="s">
        <v>478</v>
      </c>
      <c r="F488" s="190">
        <v>43.868999000000002</v>
      </c>
      <c r="G488" s="190">
        <v>1.53</v>
      </c>
      <c r="H488" s="190">
        <v>4</v>
      </c>
      <c r="I488" s="190">
        <v>38.338999000000001</v>
      </c>
      <c r="J488" s="190">
        <v>1511.07</v>
      </c>
      <c r="K488" s="190">
        <v>38.338999000000001</v>
      </c>
      <c r="L488" s="190">
        <v>1511.07</v>
      </c>
      <c r="M488" s="191">
        <v>2.537208666706374E-2</v>
      </c>
      <c r="N488" s="30">
        <v>49.4</v>
      </c>
      <c r="O488" s="31">
        <v>1.2533810813529487</v>
      </c>
      <c r="P488" s="31">
        <v>1522.3252000238242</v>
      </c>
      <c r="Q488" s="278">
        <v>75.202864881176907</v>
      </c>
    </row>
    <row r="489" spans="1:17" ht="12.75" customHeight="1">
      <c r="A489" s="365"/>
      <c r="B489" s="10" t="s">
        <v>123</v>
      </c>
      <c r="C489" s="88" t="s">
        <v>114</v>
      </c>
      <c r="D489" s="9">
        <v>10</v>
      </c>
      <c r="E489" s="9" t="s">
        <v>46</v>
      </c>
      <c r="F489" s="190">
        <v>17.3</v>
      </c>
      <c r="G489" s="190">
        <v>1.3260000000000001</v>
      </c>
      <c r="H489" s="190">
        <v>1.1300000000000001</v>
      </c>
      <c r="I489" s="190">
        <v>14.844000000000001</v>
      </c>
      <c r="J489" s="190">
        <v>584.33000000000004</v>
      </c>
      <c r="K489" s="190">
        <v>14.844000000000001</v>
      </c>
      <c r="L489" s="190">
        <v>584.33000000000004</v>
      </c>
      <c r="M489" s="191">
        <v>2.5403453527972207E-2</v>
      </c>
      <c r="N489" s="30">
        <v>49.4</v>
      </c>
      <c r="O489" s="31">
        <v>1.2549306042818269</v>
      </c>
      <c r="P489" s="31">
        <v>1524.2072116783324</v>
      </c>
      <c r="Q489" s="278">
        <v>75.295836256909624</v>
      </c>
    </row>
    <row r="490" spans="1:17" ht="12.75" customHeight="1">
      <c r="A490" s="365"/>
      <c r="B490" s="192" t="s">
        <v>828</v>
      </c>
      <c r="C490" s="88" t="s">
        <v>813</v>
      </c>
      <c r="D490" s="9">
        <v>26</v>
      </c>
      <c r="E490" s="9">
        <v>1982</v>
      </c>
      <c r="F490" s="190">
        <v>40.430999999999997</v>
      </c>
      <c r="G490" s="190">
        <v>2.2556609999999999</v>
      </c>
      <c r="H490" s="190">
        <v>3.84</v>
      </c>
      <c r="I490" s="190">
        <v>34.335341999999997</v>
      </c>
      <c r="J490" s="190">
        <v>1351.11</v>
      </c>
      <c r="K490" s="190">
        <v>34.335341999999997</v>
      </c>
      <c r="L490" s="190">
        <v>1351.11</v>
      </c>
      <c r="M490" s="191">
        <v>2.5412691786753115E-2</v>
      </c>
      <c r="N490" s="30">
        <v>90.470000000000013</v>
      </c>
      <c r="O490" s="31">
        <v>2.2990862259475549</v>
      </c>
      <c r="P490" s="31">
        <v>1524.7615072051869</v>
      </c>
      <c r="Q490" s="278">
        <v>137.94517355685329</v>
      </c>
    </row>
    <row r="491" spans="1:17" ht="12.75" customHeight="1">
      <c r="A491" s="365"/>
      <c r="B491" s="192" t="s">
        <v>828</v>
      </c>
      <c r="C491" s="88" t="s">
        <v>819</v>
      </c>
      <c r="D491" s="9">
        <v>14</v>
      </c>
      <c r="E491" s="9">
        <v>1983</v>
      </c>
      <c r="F491" s="190">
        <v>23.443999999999999</v>
      </c>
      <c r="G491" s="190">
        <v>1.315895</v>
      </c>
      <c r="H491" s="190">
        <v>2.08</v>
      </c>
      <c r="I491" s="190">
        <v>20.048103999999999</v>
      </c>
      <c r="J491" s="190">
        <v>786.5</v>
      </c>
      <c r="K491" s="190">
        <v>20.048103999999999</v>
      </c>
      <c r="L491" s="190">
        <v>786.5</v>
      </c>
      <c r="M491" s="191">
        <v>2.5490278448823903E-2</v>
      </c>
      <c r="N491" s="30">
        <v>90.470000000000013</v>
      </c>
      <c r="O491" s="31">
        <v>2.3061054912650989</v>
      </c>
      <c r="P491" s="31">
        <v>1529.4167069294342</v>
      </c>
      <c r="Q491" s="278">
        <v>138.36632947590593</v>
      </c>
    </row>
    <row r="492" spans="1:17" ht="12.75" customHeight="1">
      <c r="A492" s="365"/>
      <c r="B492" s="10" t="s">
        <v>866</v>
      </c>
      <c r="C492" s="88" t="s">
        <v>860</v>
      </c>
      <c r="D492" s="9">
        <v>43</v>
      </c>
      <c r="E492" s="9">
        <v>1971</v>
      </c>
      <c r="F492" s="190">
        <v>44.993000000000002</v>
      </c>
      <c r="G492" s="190">
        <v>0</v>
      </c>
      <c r="H492" s="190">
        <v>0</v>
      </c>
      <c r="I492" s="190">
        <v>44.992995999999998</v>
      </c>
      <c r="J492" s="190">
        <v>1764.69</v>
      </c>
      <c r="K492" s="190">
        <v>44.992995999999998</v>
      </c>
      <c r="L492" s="190">
        <v>1764.69</v>
      </c>
      <c r="M492" s="191">
        <v>2.5496260533011461E-2</v>
      </c>
      <c r="N492" s="30">
        <v>79.461000000000013</v>
      </c>
      <c r="O492" s="31">
        <v>2.0259583582136242</v>
      </c>
      <c r="P492" s="31">
        <v>1529.7756319806876</v>
      </c>
      <c r="Q492" s="278">
        <v>121.55750149281744</v>
      </c>
    </row>
    <row r="493" spans="1:17" ht="12.75" customHeight="1">
      <c r="A493" s="365"/>
      <c r="B493" s="10" t="s">
        <v>101</v>
      </c>
      <c r="C493" s="28" t="s">
        <v>83</v>
      </c>
      <c r="D493" s="10">
        <v>59</v>
      </c>
      <c r="E493" s="10">
        <v>1981</v>
      </c>
      <c r="F493" s="86">
        <v>105.59</v>
      </c>
      <c r="G493" s="86">
        <v>8.81</v>
      </c>
      <c r="H493" s="86">
        <v>9.6</v>
      </c>
      <c r="I493" s="86">
        <v>87.18</v>
      </c>
      <c r="J493" s="86">
        <v>3418.76</v>
      </c>
      <c r="K493" s="86">
        <v>85.586730393476003</v>
      </c>
      <c r="L493" s="86">
        <v>3356.28</v>
      </c>
      <c r="M493" s="87">
        <v>2.5500473856017971E-2</v>
      </c>
      <c r="N493" s="26">
        <v>60.277000000000001</v>
      </c>
      <c r="O493" s="26">
        <v>1.5370920626191953</v>
      </c>
      <c r="P493" s="26">
        <v>1530.0284313610784</v>
      </c>
      <c r="Q493" s="277">
        <v>92.22552375715172</v>
      </c>
    </row>
    <row r="494" spans="1:17" ht="12.75" customHeight="1">
      <c r="A494" s="365"/>
      <c r="B494" s="192" t="s">
        <v>828</v>
      </c>
      <c r="C494" s="211" t="s">
        <v>814</v>
      </c>
      <c r="D494" s="212">
        <v>30</v>
      </c>
      <c r="E494" s="212">
        <v>1980</v>
      </c>
      <c r="F494" s="213">
        <v>42.098999999999997</v>
      </c>
      <c r="G494" s="213">
        <v>3.4374400000000001</v>
      </c>
      <c r="H494" s="213">
        <v>3.84</v>
      </c>
      <c r="I494" s="213">
        <v>34.821560000000005</v>
      </c>
      <c r="J494" s="213">
        <v>1363.59</v>
      </c>
      <c r="K494" s="213">
        <v>34.821560000000005</v>
      </c>
      <c r="L494" s="213">
        <v>1363.59</v>
      </c>
      <c r="M494" s="214">
        <v>2.5536678913749739E-2</v>
      </c>
      <c r="N494" s="215">
        <v>90.470000000000013</v>
      </c>
      <c r="O494" s="216">
        <v>2.3103033413269394</v>
      </c>
      <c r="P494" s="216">
        <v>1532.2007348249845</v>
      </c>
      <c r="Q494" s="283">
        <v>138.61820047961635</v>
      </c>
    </row>
    <row r="495" spans="1:17" ht="12.75" customHeight="1">
      <c r="A495" s="365"/>
      <c r="B495" s="10" t="s">
        <v>334</v>
      </c>
      <c r="C495" s="88" t="s">
        <v>354</v>
      </c>
      <c r="D495" s="9">
        <v>60</v>
      </c>
      <c r="E495" s="9">
        <v>1985</v>
      </c>
      <c r="F495" s="190">
        <v>99.966999999999999</v>
      </c>
      <c r="G495" s="190">
        <v>7.9850000000000003</v>
      </c>
      <c r="H495" s="190">
        <v>9.6</v>
      </c>
      <c r="I495" s="190">
        <v>82.382000000000005</v>
      </c>
      <c r="J495" s="190">
        <v>3224.06</v>
      </c>
      <c r="K495" s="190">
        <v>82.382000000000005</v>
      </c>
      <c r="L495" s="190">
        <v>3224.06</v>
      </c>
      <c r="M495" s="191">
        <f>K495/L495</f>
        <v>2.5552253990310355E-2</v>
      </c>
      <c r="N495" s="30">
        <v>52.3</v>
      </c>
      <c r="O495" s="31">
        <f>M495*N495</f>
        <v>1.3363828836932314</v>
      </c>
      <c r="P495" s="31">
        <f>M495*60*1000</f>
        <v>1533.1352394186213</v>
      </c>
      <c r="Q495" s="278">
        <f>P495*N495/1000</f>
        <v>80.182973021593895</v>
      </c>
    </row>
    <row r="496" spans="1:17" ht="12.75" customHeight="1">
      <c r="A496" s="365"/>
      <c r="B496" s="192" t="s">
        <v>214</v>
      </c>
      <c r="C496" s="208" t="s">
        <v>199</v>
      </c>
      <c r="D496" s="69">
        <v>20</v>
      </c>
      <c r="E496" s="69">
        <v>1991</v>
      </c>
      <c r="F496" s="209">
        <v>31.9</v>
      </c>
      <c r="G496" s="209">
        <v>1.2</v>
      </c>
      <c r="H496" s="209">
        <v>3.2</v>
      </c>
      <c r="I496" s="209">
        <v>27.5</v>
      </c>
      <c r="J496" s="209">
        <v>1074.5999999999999</v>
      </c>
      <c r="K496" s="209">
        <v>27.460999999999999</v>
      </c>
      <c r="L496" s="209">
        <v>1074.5999999999999</v>
      </c>
      <c r="M496" s="191">
        <v>2.5554624976735531E-2</v>
      </c>
      <c r="N496" s="30">
        <v>55.9</v>
      </c>
      <c r="O496" s="31">
        <v>1.4285035361995162</v>
      </c>
      <c r="P496" s="31">
        <v>1533.2774986041318</v>
      </c>
      <c r="Q496" s="278">
        <v>85.710212171970966</v>
      </c>
    </row>
    <row r="497" spans="1:17" ht="12.75" customHeight="1">
      <c r="A497" s="365"/>
      <c r="B497" s="192" t="s">
        <v>125</v>
      </c>
      <c r="C497" s="217" t="s">
        <v>516</v>
      </c>
      <c r="D497" s="32">
        <v>76</v>
      </c>
      <c r="E497" s="33" t="s">
        <v>46</v>
      </c>
      <c r="F497" s="218">
        <v>50.16</v>
      </c>
      <c r="G497" s="218">
        <v>9.02</v>
      </c>
      <c r="H497" s="218">
        <v>0.71</v>
      </c>
      <c r="I497" s="218">
        <v>49.45</v>
      </c>
      <c r="J497" s="219">
        <v>1931.61</v>
      </c>
      <c r="K497" s="218">
        <v>49.45</v>
      </c>
      <c r="L497" s="219">
        <v>1931.61</v>
      </c>
      <c r="M497" s="191">
        <v>2.5600405879033554E-2</v>
      </c>
      <c r="N497" s="220">
        <v>60.2</v>
      </c>
      <c r="O497" s="31">
        <v>1.54114443391782</v>
      </c>
      <c r="P497" s="31">
        <v>1536.0243527420132</v>
      </c>
      <c r="Q497" s="278">
        <v>92.468666035069191</v>
      </c>
    </row>
    <row r="498" spans="1:17" ht="12.75" customHeight="1">
      <c r="A498" s="365"/>
      <c r="B498" s="192" t="s">
        <v>828</v>
      </c>
      <c r="C498" s="88" t="s">
        <v>815</v>
      </c>
      <c r="D498" s="9">
        <v>52</v>
      </c>
      <c r="E498" s="9">
        <v>1985</v>
      </c>
      <c r="F498" s="190">
        <v>82.91</v>
      </c>
      <c r="G498" s="190">
        <v>5.0487399999999996</v>
      </c>
      <c r="H498" s="190">
        <v>7.68</v>
      </c>
      <c r="I498" s="190">
        <v>70.181257000000002</v>
      </c>
      <c r="J498" s="190">
        <v>2741.26</v>
      </c>
      <c r="K498" s="190">
        <v>70.181257000000002</v>
      </c>
      <c r="L498" s="190">
        <v>2741.26</v>
      </c>
      <c r="M498" s="191">
        <v>2.5601824343550045E-2</v>
      </c>
      <c r="N498" s="30">
        <v>90.470000000000013</v>
      </c>
      <c r="O498" s="31">
        <v>2.3161970483609728</v>
      </c>
      <c r="P498" s="31">
        <v>1536.1094606130025</v>
      </c>
      <c r="Q498" s="278">
        <v>138.97182290165836</v>
      </c>
    </row>
    <row r="499" spans="1:17" ht="12.75" customHeight="1">
      <c r="A499" s="365"/>
      <c r="B499" s="10" t="s">
        <v>334</v>
      </c>
      <c r="C499" s="88" t="s">
        <v>345</v>
      </c>
      <c r="D499" s="9">
        <v>60</v>
      </c>
      <c r="E499" s="9">
        <v>1970</v>
      </c>
      <c r="F499" s="190">
        <v>96.72</v>
      </c>
      <c r="G499" s="190">
        <v>6.3650000000000002</v>
      </c>
      <c r="H499" s="190">
        <v>9.6</v>
      </c>
      <c r="I499" s="190">
        <v>80.754000000000005</v>
      </c>
      <c r="J499" s="190">
        <v>3134.67</v>
      </c>
      <c r="K499" s="190">
        <v>80.754000000000005</v>
      </c>
      <c r="L499" s="190">
        <v>3134.67</v>
      </c>
      <c r="M499" s="191">
        <f>K499/L499</f>
        <v>2.5761563418158849E-2</v>
      </c>
      <c r="N499" s="30">
        <v>52.3</v>
      </c>
      <c r="O499" s="31">
        <f>M499*N499</f>
        <v>1.3473297667697077</v>
      </c>
      <c r="P499" s="31">
        <f>M499*60*1000</f>
        <v>1545.693805089531</v>
      </c>
      <c r="Q499" s="278">
        <f>P499*N499/1000</f>
        <v>80.839786006182464</v>
      </c>
    </row>
    <row r="500" spans="1:17" ht="12.75" customHeight="1">
      <c r="A500" s="365"/>
      <c r="B500" s="192" t="s">
        <v>724</v>
      </c>
      <c r="C500" s="201" t="s">
        <v>692</v>
      </c>
      <c r="D500" s="43">
        <v>20</v>
      </c>
      <c r="E500" s="43">
        <v>1975</v>
      </c>
      <c r="F500" s="202">
        <v>33.854999999999997</v>
      </c>
      <c r="G500" s="202">
        <v>2.3339539999999999</v>
      </c>
      <c r="H500" s="202">
        <v>3.2</v>
      </c>
      <c r="I500" s="202">
        <v>28.321046000000003</v>
      </c>
      <c r="J500" s="202">
        <v>1098.2</v>
      </c>
      <c r="K500" s="202">
        <v>28.321046000000003</v>
      </c>
      <c r="L500" s="202">
        <v>1098.2</v>
      </c>
      <c r="M500" s="203">
        <v>2.5788604989983612E-2</v>
      </c>
      <c r="N500" s="44">
        <v>64.637</v>
      </c>
      <c r="O500" s="44">
        <v>1.6668980607375707</v>
      </c>
      <c r="P500" s="44">
        <v>1547.3162993990168</v>
      </c>
      <c r="Q500" s="281">
        <v>100.01388364425425</v>
      </c>
    </row>
    <row r="501" spans="1:17" ht="12.75" customHeight="1">
      <c r="A501" s="365"/>
      <c r="B501" s="192" t="s">
        <v>475</v>
      </c>
      <c r="C501" s="88" t="s">
        <v>466</v>
      </c>
      <c r="D501" s="9">
        <v>20</v>
      </c>
      <c r="E501" s="9">
        <v>1970</v>
      </c>
      <c r="F501" s="190">
        <v>29.200000000000003</v>
      </c>
      <c r="G501" s="190">
        <v>1.2290000000000001</v>
      </c>
      <c r="H501" s="190">
        <v>3.2</v>
      </c>
      <c r="I501" s="190">
        <v>24.771000000000001</v>
      </c>
      <c r="J501" s="190">
        <v>957.46</v>
      </c>
      <c r="K501" s="190">
        <v>24.771000000000001</v>
      </c>
      <c r="L501" s="190">
        <v>957.46</v>
      </c>
      <c r="M501" s="191">
        <v>2.5871576880496312E-2</v>
      </c>
      <c r="N501" s="30">
        <v>56.8</v>
      </c>
      <c r="O501" s="31">
        <v>1.6017610678252876</v>
      </c>
      <c r="P501" s="31">
        <v>1552.2946128297788</v>
      </c>
      <c r="Q501" s="278">
        <v>88.17033400873143</v>
      </c>
    </row>
    <row r="502" spans="1:17" ht="12.75" customHeight="1">
      <c r="A502" s="365"/>
      <c r="B502" s="10" t="s">
        <v>908</v>
      </c>
      <c r="C502" s="28" t="s">
        <v>895</v>
      </c>
      <c r="D502" s="10">
        <v>10</v>
      </c>
      <c r="E502" s="10">
        <v>1977</v>
      </c>
      <c r="F502" s="86">
        <v>17.585699999999999</v>
      </c>
      <c r="G502" s="86">
        <v>0.91800000000000004</v>
      </c>
      <c r="H502" s="86">
        <v>1.6</v>
      </c>
      <c r="I502" s="86">
        <v>15.0677</v>
      </c>
      <c r="J502" s="86">
        <v>580.30999999999995</v>
      </c>
      <c r="K502" s="86">
        <v>15.0677</v>
      </c>
      <c r="L502" s="86">
        <v>580.30999999999995</v>
      </c>
      <c r="M502" s="87">
        <v>2.5964915303889304E-2</v>
      </c>
      <c r="N502" s="26">
        <v>67.471000000000004</v>
      </c>
      <c r="O502" s="26">
        <v>1.7518788004687154</v>
      </c>
      <c r="P502" s="26">
        <v>1557.8949182333583</v>
      </c>
      <c r="Q502" s="277">
        <v>105.11272802812293</v>
      </c>
    </row>
    <row r="503" spans="1:17" ht="12.75" customHeight="1">
      <c r="A503" s="365"/>
      <c r="B503" s="192" t="s">
        <v>749</v>
      </c>
      <c r="C503" s="201" t="s">
        <v>746</v>
      </c>
      <c r="D503" s="43">
        <v>20</v>
      </c>
      <c r="E503" s="43">
        <v>1985</v>
      </c>
      <c r="F503" s="202">
        <v>32.712000000000003</v>
      </c>
      <c r="G503" s="202">
        <v>2.3015889999999999</v>
      </c>
      <c r="H503" s="202">
        <v>3.2</v>
      </c>
      <c r="I503" s="202">
        <v>27.210408000000001</v>
      </c>
      <c r="J503" s="202">
        <v>1045.6199999999999</v>
      </c>
      <c r="K503" s="202">
        <v>27.210408000000001</v>
      </c>
      <c r="L503" s="202">
        <v>1045.6199999999999</v>
      </c>
      <c r="M503" s="203">
        <v>2.602322832386527E-2</v>
      </c>
      <c r="N503" s="44">
        <v>84.257000000000005</v>
      </c>
      <c r="O503" s="44">
        <v>2.1926391488839161</v>
      </c>
      <c r="P503" s="44">
        <v>1561.3936994319163</v>
      </c>
      <c r="Q503" s="281">
        <v>131.55834893303498</v>
      </c>
    </row>
    <row r="504" spans="1:17" ht="12.75" customHeight="1">
      <c r="A504" s="365"/>
      <c r="B504" s="10" t="s">
        <v>123</v>
      </c>
      <c r="C504" s="88" t="s">
        <v>116</v>
      </c>
      <c r="D504" s="9">
        <v>30</v>
      </c>
      <c r="E504" s="9" t="s">
        <v>478</v>
      </c>
      <c r="F504" s="190">
        <v>59.989998999999997</v>
      </c>
      <c r="G504" s="190">
        <v>3.2130000000000001</v>
      </c>
      <c r="H504" s="190">
        <v>4.6399999999999997</v>
      </c>
      <c r="I504" s="190">
        <v>52.136998999999996</v>
      </c>
      <c r="J504" s="190">
        <v>1994.48</v>
      </c>
      <c r="K504" s="190">
        <v>52.136998999999996</v>
      </c>
      <c r="L504" s="190">
        <v>1994.48</v>
      </c>
      <c r="M504" s="191">
        <v>2.6140647687617823E-2</v>
      </c>
      <c r="N504" s="30">
        <v>49.4</v>
      </c>
      <c r="O504" s="31">
        <v>1.2913479957683205</v>
      </c>
      <c r="P504" s="31">
        <v>1568.4388612570694</v>
      </c>
      <c r="Q504" s="278">
        <v>77.480879746099234</v>
      </c>
    </row>
    <row r="505" spans="1:17" ht="12.75" customHeight="1">
      <c r="A505" s="365"/>
      <c r="B505" s="192" t="s">
        <v>724</v>
      </c>
      <c r="C505" s="201" t="s">
        <v>698</v>
      </c>
      <c r="D505" s="43">
        <v>88</v>
      </c>
      <c r="E505" s="43">
        <v>1986</v>
      </c>
      <c r="F505" s="202">
        <v>169.15700000000001</v>
      </c>
      <c r="G505" s="202">
        <v>13.794909000000001</v>
      </c>
      <c r="H505" s="202">
        <v>19.52</v>
      </c>
      <c r="I505" s="202">
        <v>135.84209899999999</v>
      </c>
      <c r="J505" s="202">
        <v>5195.53</v>
      </c>
      <c r="K505" s="202">
        <v>135.84209899999999</v>
      </c>
      <c r="L505" s="202">
        <v>5195.53</v>
      </c>
      <c r="M505" s="203">
        <v>2.6145956042983101E-2</v>
      </c>
      <c r="N505" s="44">
        <v>64.637</v>
      </c>
      <c r="O505" s="44">
        <v>1.6899961607502987</v>
      </c>
      <c r="P505" s="44">
        <v>1568.7573625789862</v>
      </c>
      <c r="Q505" s="281">
        <v>101.39976964501794</v>
      </c>
    </row>
    <row r="506" spans="1:17" ht="12.75" customHeight="1">
      <c r="A506" s="365"/>
      <c r="B506" s="10" t="s">
        <v>176</v>
      </c>
      <c r="C506" s="28" t="s">
        <v>161</v>
      </c>
      <c r="D506" s="10">
        <v>50</v>
      </c>
      <c r="E506" s="10">
        <v>1988</v>
      </c>
      <c r="F506" s="86">
        <v>74.099999999999994</v>
      </c>
      <c r="G506" s="86">
        <v>3.7749899999999998</v>
      </c>
      <c r="H506" s="86">
        <v>7.84</v>
      </c>
      <c r="I506" s="86">
        <v>62.485010000000003</v>
      </c>
      <c r="J506" s="86">
        <v>2389.81</v>
      </c>
      <c r="K506" s="86">
        <v>62.485010000000003</v>
      </c>
      <c r="L506" s="86">
        <v>2389.81</v>
      </c>
      <c r="M506" s="87">
        <v>2.6146434235357625E-2</v>
      </c>
      <c r="N506" s="26">
        <v>62.566000000000003</v>
      </c>
      <c r="O506" s="26">
        <v>1.6358778043693853</v>
      </c>
      <c r="P506" s="26">
        <v>1568.7860541214575</v>
      </c>
      <c r="Q506" s="277">
        <v>98.152668262163118</v>
      </c>
    </row>
    <row r="507" spans="1:17" ht="12.75" customHeight="1">
      <c r="A507" s="365"/>
      <c r="B507" s="10" t="s">
        <v>334</v>
      </c>
      <c r="C507" s="88" t="s">
        <v>347</v>
      </c>
      <c r="D507" s="9">
        <v>30</v>
      </c>
      <c r="E507" s="9">
        <v>1972</v>
      </c>
      <c r="F507" s="190">
        <v>52.654000000000003</v>
      </c>
      <c r="G507" s="190">
        <v>2.68</v>
      </c>
      <c r="H507" s="190">
        <v>4.8</v>
      </c>
      <c r="I507" s="190">
        <v>45.173000000000002</v>
      </c>
      <c r="J507" s="190">
        <v>1727.5</v>
      </c>
      <c r="K507" s="190">
        <v>45.173999999999999</v>
      </c>
      <c r="L507" s="190">
        <v>1727.5</v>
      </c>
      <c r="M507" s="191">
        <f>K507/L507</f>
        <v>2.6149927641099854E-2</v>
      </c>
      <c r="N507" s="30">
        <v>52.3</v>
      </c>
      <c r="O507" s="31">
        <f>M507*N507</f>
        <v>1.3676412156295223</v>
      </c>
      <c r="P507" s="31">
        <f>M507*60*1000</f>
        <v>1568.9956584659913</v>
      </c>
      <c r="Q507" s="278">
        <f>P507*N507/1000</f>
        <v>82.058472937771342</v>
      </c>
    </row>
    <row r="508" spans="1:17" ht="12.75" customHeight="1">
      <c r="A508" s="365"/>
      <c r="B508" s="10" t="s">
        <v>334</v>
      </c>
      <c r="C508" s="88" t="s">
        <v>352</v>
      </c>
      <c r="D508" s="9">
        <v>36</v>
      </c>
      <c r="E508" s="9">
        <v>1989</v>
      </c>
      <c r="F508" s="190">
        <v>71.045000000000002</v>
      </c>
      <c r="G508" s="190">
        <v>4.2439999999999998</v>
      </c>
      <c r="H508" s="190">
        <v>8.64</v>
      </c>
      <c r="I508" s="190">
        <v>58.161000000000001</v>
      </c>
      <c r="J508" s="190">
        <v>2219.58</v>
      </c>
      <c r="K508" s="190">
        <v>58.161000000000001</v>
      </c>
      <c r="L508" s="190">
        <v>2219.58</v>
      </c>
      <c r="M508" s="191">
        <f>K508/L508</f>
        <v>2.6203606087638203E-2</v>
      </c>
      <c r="N508" s="30">
        <v>52.3</v>
      </c>
      <c r="O508" s="31">
        <f>M508*N508</f>
        <v>1.370448598383478</v>
      </c>
      <c r="P508" s="31">
        <f>M508*60*1000</f>
        <v>1572.2163652582922</v>
      </c>
      <c r="Q508" s="278">
        <f>P508*N508/1000</f>
        <v>82.226915903008674</v>
      </c>
    </row>
    <row r="509" spans="1:17" ht="12.75" customHeight="1">
      <c r="A509" s="365"/>
      <c r="B509" s="192" t="s">
        <v>724</v>
      </c>
      <c r="C509" s="201" t="s">
        <v>693</v>
      </c>
      <c r="D509" s="43">
        <v>72</v>
      </c>
      <c r="E509" s="43">
        <v>1989</v>
      </c>
      <c r="F509" s="202">
        <v>137.452</v>
      </c>
      <c r="G509" s="202">
        <v>10.059097</v>
      </c>
      <c r="H509" s="202">
        <v>17.28</v>
      </c>
      <c r="I509" s="202">
        <v>110.11291</v>
      </c>
      <c r="J509" s="202">
        <v>4195.87</v>
      </c>
      <c r="K509" s="202">
        <v>110.11291</v>
      </c>
      <c r="L509" s="202">
        <v>4195.87</v>
      </c>
      <c r="M509" s="203">
        <v>2.6243165303024164E-2</v>
      </c>
      <c r="N509" s="44">
        <v>64.637</v>
      </c>
      <c r="O509" s="44">
        <v>1.6962794756915729</v>
      </c>
      <c r="P509" s="44">
        <v>1574.5899181814498</v>
      </c>
      <c r="Q509" s="281">
        <v>101.77676854149436</v>
      </c>
    </row>
    <row r="510" spans="1:17" ht="12.75" customHeight="1">
      <c r="A510" s="365"/>
      <c r="B510" s="192" t="s">
        <v>749</v>
      </c>
      <c r="C510" s="201" t="s">
        <v>747</v>
      </c>
      <c r="D510" s="43">
        <v>20</v>
      </c>
      <c r="E510" s="43">
        <v>1985</v>
      </c>
      <c r="F510" s="202">
        <v>33.749000000000002</v>
      </c>
      <c r="G510" s="202">
        <v>1.642984</v>
      </c>
      <c r="H510" s="202">
        <v>3.2</v>
      </c>
      <c r="I510" s="202">
        <v>28.906018</v>
      </c>
      <c r="J510" s="202">
        <v>1099.8</v>
      </c>
      <c r="K510" s="202">
        <v>28.906018</v>
      </c>
      <c r="L510" s="202">
        <v>1099.8</v>
      </c>
      <c r="M510" s="203">
        <v>2.62829769048918E-2</v>
      </c>
      <c r="N510" s="44">
        <v>84.257000000000005</v>
      </c>
      <c r="O510" s="44">
        <v>2.2145247850754686</v>
      </c>
      <c r="P510" s="44">
        <v>1576.9786142935081</v>
      </c>
      <c r="Q510" s="281">
        <v>132.87148710452811</v>
      </c>
    </row>
    <row r="511" spans="1:17" ht="12.75" customHeight="1">
      <c r="A511" s="365"/>
      <c r="B511" s="192" t="s">
        <v>214</v>
      </c>
      <c r="C511" s="208" t="s">
        <v>206</v>
      </c>
      <c r="D511" s="69">
        <v>50</v>
      </c>
      <c r="E511" s="69">
        <v>1973</v>
      </c>
      <c r="F511" s="209">
        <v>77.7</v>
      </c>
      <c r="G511" s="209">
        <v>3.9</v>
      </c>
      <c r="H511" s="209">
        <v>7.8</v>
      </c>
      <c r="I511" s="209">
        <v>66</v>
      </c>
      <c r="J511" s="209">
        <v>2510.2199999999998</v>
      </c>
      <c r="K511" s="209">
        <v>65.989000000000004</v>
      </c>
      <c r="L511" s="209">
        <v>2510.1999999999998</v>
      </c>
      <c r="M511" s="191">
        <v>2.6288343558282211E-2</v>
      </c>
      <c r="N511" s="30">
        <v>55.9</v>
      </c>
      <c r="O511" s="31">
        <v>1.4695184049079755</v>
      </c>
      <c r="P511" s="31">
        <v>1577.3006134969328</v>
      </c>
      <c r="Q511" s="278">
        <v>88.171104294478539</v>
      </c>
    </row>
    <row r="512" spans="1:17" ht="12.75" customHeight="1">
      <c r="A512" s="365"/>
      <c r="B512" s="192" t="s">
        <v>828</v>
      </c>
      <c r="C512" s="221" t="s">
        <v>820</v>
      </c>
      <c r="D512" s="32">
        <v>47</v>
      </c>
      <c r="E512" s="34">
        <v>1969</v>
      </c>
      <c r="F512" s="218">
        <v>60.34</v>
      </c>
      <c r="G512" s="218">
        <v>3.1151800000000001</v>
      </c>
      <c r="H512" s="218">
        <v>7.44</v>
      </c>
      <c r="I512" s="218">
        <v>49.784818999999999</v>
      </c>
      <c r="J512" s="218">
        <v>1893.25</v>
      </c>
      <c r="K512" s="218">
        <v>49.784818999999999</v>
      </c>
      <c r="L512" s="218">
        <v>1893.25</v>
      </c>
      <c r="M512" s="191">
        <v>2.6295956160042256E-2</v>
      </c>
      <c r="N512" s="220">
        <v>90.470000000000013</v>
      </c>
      <c r="O512" s="31">
        <v>2.378995153799023</v>
      </c>
      <c r="P512" s="31">
        <v>1577.7573696025354</v>
      </c>
      <c r="Q512" s="278">
        <v>142.7397092279414</v>
      </c>
    </row>
    <row r="513" spans="1:17" ht="12.75" customHeight="1">
      <c r="A513" s="365"/>
      <c r="B513" s="10" t="s">
        <v>123</v>
      </c>
      <c r="C513" s="88" t="s">
        <v>493</v>
      </c>
      <c r="D513" s="9">
        <v>25</v>
      </c>
      <c r="E513" s="9" t="s">
        <v>46</v>
      </c>
      <c r="F513" s="190">
        <v>40.600005000000003</v>
      </c>
      <c r="G513" s="190">
        <v>1.6830000000000001</v>
      </c>
      <c r="H513" s="190">
        <v>4</v>
      </c>
      <c r="I513" s="190">
        <v>34.917005000000003</v>
      </c>
      <c r="J513" s="190">
        <v>1327.2</v>
      </c>
      <c r="K513" s="190">
        <v>34.917005000000003</v>
      </c>
      <c r="L513" s="190">
        <v>1327.2</v>
      </c>
      <c r="M513" s="191">
        <v>2.6308774110910187E-2</v>
      </c>
      <c r="N513" s="30">
        <v>49.4</v>
      </c>
      <c r="O513" s="31">
        <v>1.2996534410789633</v>
      </c>
      <c r="P513" s="31">
        <v>1578.5264466546112</v>
      </c>
      <c r="Q513" s="278">
        <v>77.979206464737786</v>
      </c>
    </row>
    <row r="514" spans="1:17" ht="12.75" customHeight="1">
      <c r="A514" s="365"/>
      <c r="B514" s="10" t="s">
        <v>123</v>
      </c>
      <c r="C514" s="88" t="s">
        <v>494</v>
      </c>
      <c r="D514" s="9">
        <v>20</v>
      </c>
      <c r="E514" s="9" t="s">
        <v>478</v>
      </c>
      <c r="F514" s="190">
        <v>35.700000000000003</v>
      </c>
      <c r="G514" s="190">
        <v>2.3460000000000001</v>
      </c>
      <c r="H514" s="190">
        <v>3.2</v>
      </c>
      <c r="I514" s="190">
        <v>30.154</v>
      </c>
      <c r="J514" s="190">
        <v>1145.04</v>
      </c>
      <c r="K514" s="190">
        <v>30.154</v>
      </c>
      <c r="L514" s="190">
        <v>1145.04</v>
      </c>
      <c r="M514" s="191">
        <v>2.6334451198211418E-2</v>
      </c>
      <c r="N514" s="30">
        <v>49.4</v>
      </c>
      <c r="O514" s="31">
        <v>1.3009218891916441</v>
      </c>
      <c r="P514" s="31">
        <v>1580.0670718926851</v>
      </c>
      <c r="Q514" s="278">
        <v>78.05531335149864</v>
      </c>
    </row>
    <row r="515" spans="1:17" ht="12.75" customHeight="1">
      <c r="A515" s="365"/>
      <c r="B515" s="10" t="s">
        <v>123</v>
      </c>
      <c r="C515" s="88" t="s">
        <v>495</v>
      </c>
      <c r="D515" s="9">
        <v>45</v>
      </c>
      <c r="E515" s="9" t="s">
        <v>46</v>
      </c>
      <c r="F515" s="190">
        <v>72.996005999999994</v>
      </c>
      <c r="G515" s="190">
        <v>4.2330000000000005</v>
      </c>
      <c r="H515" s="190">
        <v>7.2</v>
      </c>
      <c r="I515" s="190">
        <v>61.563005999999994</v>
      </c>
      <c r="J515" s="190">
        <v>2330.4</v>
      </c>
      <c r="K515" s="190">
        <v>61.563005999999994</v>
      </c>
      <c r="L515" s="190">
        <v>2330.4</v>
      </c>
      <c r="M515" s="191">
        <v>2.6417355818743559E-2</v>
      </c>
      <c r="N515" s="30">
        <v>49.4</v>
      </c>
      <c r="O515" s="31">
        <v>1.3050173774459317</v>
      </c>
      <c r="P515" s="31">
        <v>1585.0413491246136</v>
      </c>
      <c r="Q515" s="278">
        <v>78.301042646755917</v>
      </c>
    </row>
    <row r="516" spans="1:17" ht="12.75" customHeight="1">
      <c r="A516" s="365"/>
      <c r="B516" s="192" t="s">
        <v>749</v>
      </c>
      <c r="C516" s="201" t="s">
        <v>748</v>
      </c>
      <c r="D516" s="43">
        <v>20</v>
      </c>
      <c r="E516" s="43">
        <v>1986</v>
      </c>
      <c r="F516" s="202">
        <v>34.631500000000003</v>
      </c>
      <c r="G516" s="202">
        <v>2.4917609999999999</v>
      </c>
      <c r="H516" s="202">
        <v>3.2</v>
      </c>
      <c r="I516" s="202">
        <v>28.939736</v>
      </c>
      <c r="J516" s="202">
        <v>1094.49</v>
      </c>
      <c r="K516" s="202">
        <v>28.939736</v>
      </c>
      <c r="L516" s="202">
        <v>1094.49</v>
      </c>
      <c r="M516" s="203">
        <v>2.6441297773392172E-2</v>
      </c>
      <c r="N516" s="44">
        <v>84.257000000000005</v>
      </c>
      <c r="O516" s="44">
        <v>2.2278644264927046</v>
      </c>
      <c r="P516" s="44">
        <v>1586.4778664035305</v>
      </c>
      <c r="Q516" s="281">
        <v>133.67186558956229</v>
      </c>
    </row>
    <row r="517" spans="1:17" ht="11.25" customHeight="1">
      <c r="A517" s="365"/>
      <c r="B517" s="10" t="s">
        <v>176</v>
      </c>
      <c r="C517" s="28" t="s">
        <v>150</v>
      </c>
      <c r="D517" s="10">
        <v>45</v>
      </c>
      <c r="E517" s="10">
        <v>1995</v>
      </c>
      <c r="F517" s="86">
        <v>86.89</v>
      </c>
      <c r="G517" s="86">
        <v>4.8144799999999996</v>
      </c>
      <c r="H517" s="86">
        <v>7.04</v>
      </c>
      <c r="I517" s="86">
        <v>75.035520000000005</v>
      </c>
      <c r="J517" s="86">
        <v>2837.16</v>
      </c>
      <c r="K517" s="86">
        <v>75.035520000000005</v>
      </c>
      <c r="L517" s="86">
        <v>2837.16</v>
      </c>
      <c r="M517" s="87">
        <v>2.6447405151630507E-2</v>
      </c>
      <c r="N517" s="26">
        <v>62.566000000000003</v>
      </c>
      <c r="O517" s="26">
        <v>1.6547083507169145</v>
      </c>
      <c r="P517" s="26">
        <v>1586.8443090978303</v>
      </c>
      <c r="Q517" s="277">
        <v>99.282501043014861</v>
      </c>
    </row>
    <row r="518" spans="1:17" ht="12.75" customHeight="1">
      <c r="A518" s="365"/>
      <c r="B518" s="10" t="s">
        <v>123</v>
      </c>
      <c r="C518" s="88" t="s">
        <v>496</v>
      </c>
      <c r="D518" s="9">
        <v>21</v>
      </c>
      <c r="E518" s="9" t="s">
        <v>478</v>
      </c>
      <c r="F518" s="190">
        <v>31.700002000000001</v>
      </c>
      <c r="G518" s="190">
        <v>0.86699999999999999</v>
      </c>
      <c r="H518" s="190">
        <v>3.2</v>
      </c>
      <c r="I518" s="190">
        <v>27.633002000000001</v>
      </c>
      <c r="J518" s="190">
        <v>1044.05</v>
      </c>
      <c r="K518" s="190">
        <v>27.633002000000001</v>
      </c>
      <c r="L518" s="190">
        <v>1044.05</v>
      </c>
      <c r="M518" s="191">
        <v>2.6467125137684979E-2</v>
      </c>
      <c r="N518" s="30">
        <v>49.4</v>
      </c>
      <c r="O518" s="31">
        <v>1.3074759818016379</v>
      </c>
      <c r="P518" s="31">
        <v>1588.0275082610988</v>
      </c>
      <c r="Q518" s="278">
        <v>78.448558908098278</v>
      </c>
    </row>
    <row r="519" spans="1:17" ht="12.75" customHeight="1">
      <c r="A519" s="365"/>
      <c r="B519" s="10" t="s">
        <v>866</v>
      </c>
      <c r="C519" s="88" t="s">
        <v>861</v>
      </c>
      <c r="D519" s="9">
        <v>50</v>
      </c>
      <c r="E519" s="9">
        <v>1971</v>
      </c>
      <c r="F519" s="190">
        <v>78.632000000000005</v>
      </c>
      <c r="G519" s="190">
        <v>3.9361799999999998</v>
      </c>
      <c r="H519" s="190">
        <v>8</v>
      </c>
      <c r="I519" s="190">
        <v>66.695822000000007</v>
      </c>
      <c r="J519" s="190">
        <v>2518.19</v>
      </c>
      <c r="K519" s="190">
        <v>66.695822000000007</v>
      </c>
      <c r="L519" s="190">
        <v>2518.19</v>
      </c>
      <c r="M519" s="191">
        <v>2.6485619433005453E-2</v>
      </c>
      <c r="N519" s="30">
        <v>79.461000000000013</v>
      </c>
      <c r="O519" s="31">
        <v>2.1045738057660466</v>
      </c>
      <c r="P519" s="31">
        <v>1589.1371659803274</v>
      </c>
      <c r="Q519" s="278">
        <v>126.27442834596282</v>
      </c>
    </row>
    <row r="520" spans="1:17" ht="12.75" customHeight="1">
      <c r="A520" s="365"/>
      <c r="B520" s="10" t="s">
        <v>866</v>
      </c>
      <c r="C520" s="208" t="s">
        <v>858</v>
      </c>
      <c r="D520" s="69">
        <v>44</v>
      </c>
      <c r="E520" s="69">
        <v>1964</v>
      </c>
      <c r="F520" s="209">
        <v>49.43</v>
      </c>
      <c r="G520" s="209">
        <v>0</v>
      </c>
      <c r="H520" s="209">
        <v>0</v>
      </c>
      <c r="I520" s="209">
        <v>49.430002000000002</v>
      </c>
      <c r="J520" s="209">
        <v>1865.95</v>
      </c>
      <c r="K520" s="209">
        <v>49.430002000000002</v>
      </c>
      <c r="L520" s="209">
        <v>1865.95</v>
      </c>
      <c r="M520" s="191">
        <v>2.6490528685120182E-2</v>
      </c>
      <c r="N520" s="30">
        <v>79.461000000000013</v>
      </c>
      <c r="O520" s="31">
        <v>2.1049638998483351</v>
      </c>
      <c r="P520" s="31">
        <v>1589.4317211072109</v>
      </c>
      <c r="Q520" s="278">
        <v>126.2978339909001</v>
      </c>
    </row>
    <row r="521" spans="1:17" ht="12.75" customHeight="1">
      <c r="A521" s="365"/>
      <c r="B521" s="10" t="s">
        <v>334</v>
      </c>
      <c r="C521" s="88" t="s">
        <v>351</v>
      </c>
      <c r="D521" s="9">
        <v>64</v>
      </c>
      <c r="E521" s="9">
        <v>1961</v>
      </c>
      <c r="F521" s="190">
        <v>92.484999999999999</v>
      </c>
      <c r="G521" s="190">
        <v>3.9649999999999999</v>
      </c>
      <c r="H521" s="190">
        <v>10.24</v>
      </c>
      <c r="I521" s="190">
        <v>78.28</v>
      </c>
      <c r="J521" s="190">
        <v>2954.78</v>
      </c>
      <c r="K521" s="190">
        <v>78.28</v>
      </c>
      <c r="L521" s="190">
        <v>2954.78</v>
      </c>
      <c r="M521" s="191">
        <f>K521/L521</f>
        <v>2.6492666120658728E-2</v>
      </c>
      <c r="N521" s="30">
        <v>52.3</v>
      </c>
      <c r="O521" s="31">
        <f>M521*N521</f>
        <v>1.3855664381104513</v>
      </c>
      <c r="P521" s="31">
        <f>M521*60*1000</f>
        <v>1589.5599672395238</v>
      </c>
      <c r="Q521" s="278">
        <f>P521*N521/1000</f>
        <v>83.133986286627092</v>
      </c>
    </row>
    <row r="522" spans="1:17" ht="12.75" customHeight="1">
      <c r="A522" s="365"/>
      <c r="B522" s="192" t="s">
        <v>783</v>
      </c>
      <c r="C522" s="204" t="s">
        <v>752</v>
      </c>
      <c r="D522" s="205">
        <v>12</v>
      </c>
      <c r="E522" s="205">
        <v>1991</v>
      </c>
      <c r="F522" s="202">
        <v>25.536000000000001</v>
      </c>
      <c r="G522" s="202">
        <v>1.828452</v>
      </c>
      <c r="H522" s="202">
        <v>2</v>
      </c>
      <c r="I522" s="202">
        <v>21.707547000000002</v>
      </c>
      <c r="J522" s="202">
        <v>818.44</v>
      </c>
      <c r="K522" s="202">
        <v>21.707547000000002</v>
      </c>
      <c r="L522" s="202">
        <v>818.44</v>
      </c>
      <c r="M522" s="203">
        <v>2.6523076829089488E-2</v>
      </c>
      <c r="N522" s="44">
        <v>81.096000000000018</v>
      </c>
      <c r="O522" s="44">
        <v>2.1509154385318414</v>
      </c>
      <c r="P522" s="44">
        <v>1591.3846097453693</v>
      </c>
      <c r="Q522" s="281">
        <v>129.05492631191049</v>
      </c>
    </row>
    <row r="523" spans="1:17" ht="12.75" customHeight="1">
      <c r="A523" s="365"/>
      <c r="B523" s="192" t="s">
        <v>290</v>
      </c>
      <c r="C523" s="201" t="s">
        <v>634</v>
      </c>
      <c r="D523" s="43">
        <v>22</v>
      </c>
      <c r="E523" s="43" t="s">
        <v>46</v>
      </c>
      <c r="F523" s="202">
        <v>40</v>
      </c>
      <c r="G523" s="202">
        <v>3.0783</v>
      </c>
      <c r="H523" s="202">
        <v>3.52</v>
      </c>
      <c r="I523" s="202">
        <v>33.401699999999998</v>
      </c>
      <c r="J523" s="202">
        <v>1259.29</v>
      </c>
      <c r="K523" s="202">
        <v>33.401699999999998</v>
      </c>
      <c r="L523" s="202">
        <v>1259.29</v>
      </c>
      <c r="M523" s="203">
        <v>2.6524231908456351E-2</v>
      </c>
      <c r="N523" s="44">
        <v>48.9</v>
      </c>
      <c r="O523" s="44">
        <v>1.2970349403235155</v>
      </c>
      <c r="P523" s="44">
        <v>1591.4539145073809</v>
      </c>
      <c r="Q523" s="281">
        <v>77.822096419410926</v>
      </c>
    </row>
    <row r="524" spans="1:17" ht="12.75" customHeight="1">
      <c r="A524" s="365"/>
      <c r="B524" s="192" t="s">
        <v>125</v>
      </c>
      <c r="C524" s="217" t="s">
        <v>517</v>
      </c>
      <c r="D524" s="32">
        <v>108</v>
      </c>
      <c r="E524" s="33" t="s">
        <v>46</v>
      </c>
      <c r="F524" s="218">
        <v>91.74</v>
      </c>
      <c r="G524" s="218">
        <v>6.52</v>
      </c>
      <c r="H524" s="218">
        <v>17.28</v>
      </c>
      <c r="I524" s="218">
        <v>67.94</v>
      </c>
      <c r="J524" s="219">
        <v>2561.06</v>
      </c>
      <c r="K524" s="218">
        <v>67.94</v>
      </c>
      <c r="L524" s="219">
        <v>2561.06</v>
      </c>
      <c r="M524" s="191">
        <v>2.6528078217613018E-2</v>
      </c>
      <c r="N524" s="220">
        <v>60.2</v>
      </c>
      <c r="O524" s="31">
        <v>1.5969903087003037</v>
      </c>
      <c r="P524" s="31">
        <v>1591.6846930567813</v>
      </c>
      <c r="Q524" s="278">
        <v>95.819418522018239</v>
      </c>
    </row>
    <row r="525" spans="1:17" ht="12.75" customHeight="1">
      <c r="A525" s="365"/>
      <c r="B525" s="192" t="s">
        <v>290</v>
      </c>
      <c r="C525" s="88" t="s">
        <v>635</v>
      </c>
      <c r="D525" s="9">
        <v>12</v>
      </c>
      <c r="E525" s="9" t="s">
        <v>46</v>
      </c>
      <c r="F525" s="190">
        <v>22.6</v>
      </c>
      <c r="G525" s="190">
        <v>1.6919999999999999</v>
      </c>
      <c r="H525" s="190">
        <v>1.92</v>
      </c>
      <c r="I525" s="190">
        <v>18.988</v>
      </c>
      <c r="J525" s="190">
        <v>706.2</v>
      </c>
      <c r="K525" s="190">
        <v>18.988</v>
      </c>
      <c r="L525" s="190">
        <v>706.2</v>
      </c>
      <c r="M525" s="191">
        <v>2.6887567261399035E-2</v>
      </c>
      <c r="N525" s="30">
        <v>48.9</v>
      </c>
      <c r="O525" s="31">
        <v>1.3148020390824129</v>
      </c>
      <c r="P525" s="31">
        <v>1613.2540356839422</v>
      </c>
      <c r="Q525" s="278">
        <v>78.888122344944776</v>
      </c>
    </row>
    <row r="526" spans="1:17" ht="12.75" customHeight="1">
      <c r="A526" s="365"/>
      <c r="B526" s="192" t="s">
        <v>724</v>
      </c>
      <c r="C526" s="201" t="s">
        <v>699</v>
      </c>
      <c r="D526" s="43">
        <v>40</v>
      </c>
      <c r="E526" s="43">
        <v>1987</v>
      </c>
      <c r="F526" s="202">
        <v>69.793999999999997</v>
      </c>
      <c r="G526" s="202">
        <v>5.4283999999999999</v>
      </c>
      <c r="H526" s="202">
        <v>6.4</v>
      </c>
      <c r="I526" s="202">
        <v>57.965598999999997</v>
      </c>
      <c r="J526" s="202">
        <v>2155.0100000000002</v>
      </c>
      <c r="K526" s="202">
        <v>57.965598999999997</v>
      </c>
      <c r="L526" s="202">
        <v>2155.0100000000002</v>
      </c>
      <c r="M526" s="203">
        <v>2.6898064974176451E-2</v>
      </c>
      <c r="N526" s="44">
        <v>64.637</v>
      </c>
      <c r="O526" s="44">
        <v>1.7386102257358433</v>
      </c>
      <c r="P526" s="44">
        <v>1613.8838984505869</v>
      </c>
      <c r="Q526" s="281">
        <v>104.31661354415058</v>
      </c>
    </row>
    <row r="527" spans="1:17" ht="12.75" customHeight="1">
      <c r="A527" s="365"/>
      <c r="B527" s="192" t="s">
        <v>828</v>
      </c>
      <c r="C527" s="88" t="s">
        <v>816</v>
      </c>
      <c r="D527" s="9">
        <v>12</v>
      </c>
      <c r="E527" s="9">
        <v>1981</v>
      </c>
      <c r="F527" s="190">
        <v>22.212</v>
      </c>
      <c r="G527" s="190">
        <v>1.0742</v>
      </c>
      <c r="H527" s="190">
        <v>1.84</v>
      </c>
      <c r="I527" s="190">
        <v>19.297799000000001</v>
      </c>
      <c r="J527" s="190">
        <v>716.05</v>
      </c>
      <c r="K527" s="190">
        <v>19.297799000000001</v>
      </c>
      <c r="L527" s="190">
        <v>716.05</v>
      </c>
      <c r="M527" s="191">
        <v>2.6950351232455837E-2</v>
      </c>
      <c r="N527" s="30">
        <v>90.470000000000013</v>
      </c>
      <c r="O527" s="31">
        <v>2.4381982760002798</v>
      </c>
      <c r="P527" s="31">
        <v>1617.0210739473503</v>
      </c>
      <c r="Q527" s="278">
        <v>146.2918965600168</v>
      </c>
    </row>
    <row r="528" spans="1:17" ht="13.5" customHeight="1">
      <c r="A528" s="365"/>
      <c r="B528" s="192" t="s">
        <v>475</v>
      </c>
      <c r="C528" s="88" t="s">
        <v>469</v>
      </c>
      <c r="D528" s="9">
        <v>33</v>
      </c>
      <c r="E528" s="9">
        <v>1968</v>
      </c>
      <c r="F528" s="190">
        <v>45.750999999999998</v>
      </c>
      <c r="G528" s="190">
        <v>1.5029999999999999</v>
      </c>
      <c r="H528" s="190">
        <v>5.44</v>
      </c>
      <c r="I528" s="190">
        <v>38.808</v>
      </c>
      <c r="J528" s="190">
        <v>1523.06</v>
      </c>
      <c r="K528" s="190">
        <v>38.808</v>
      </c>
      <c r="L528" s="190">
        <v>1439.65</v>
      </c>
      <c r="M528" s="191">
        <v>2.6956551939707567E-2</v>
      </c>
      <c r="N528" s="30">
        <v>56.8</v>
      </c>
      <c r="O528" s="31">
        <v>1.668934043691175</v>
      </c>
      <c r="P528" s="31">
        <v>1617.3931163824541</v>
      </c>
      <c r="Q528" s="278">
        <v>91.867929010523383</v>
      </c>
    </row>
    <row r="529" spans="1:17" ht="12.75" customHeight="1">
      <c r="A529" s="365"/>
      <c r="B529" s="192" t="s">
        <v>724</v>
      </c>
      <c r="C529" s="201" t="s">
        <v>700</v>
      </c>
      <c r="D529" s="43">
        <v>60</v>
      </c>
      <c r="E529" s="43">
        <v>1985</v>
      </c>
      <c r="F529" s="202">
        <v>103.40900000000001</v>
      </c>
      <c r="G529" s="202">
        <v>9.2136399999999998</v>
      </c>
      <c r="H529" s="202">
        <v>9.52</v>
      </c>
      <c r="I529" s="202">
        <v>84.675359999999998</v>
      </c>
      <c r="J529" s="202">
        <v>3133.55</v>
      </c>
      <c r="K529" s="202">
        <v>84.675359999999998</v>
      </c>
      <c r="L529" s="202">
        <v>3133.55</v>
      </c>
      <c r="M529" s="203">
        <v>2.7022182508656314E-2</v>
      </c>
      <c r="N529" s="44">
        <v>64.637</v>
      </c>
      <c r="O529" s="44">
        <v>1.7466328108120182</v>
      </c>
      <c r="P529" s="44">
        <v>1621.330950519379</v>
      </c>
      <c r="Q529" s="281">
        <v>104.7979686487211</v>
      </c>
    </row>
    <row r="530" spans="1:17" ht="12.75" customHeight="1">
      <c r="A530" s="365"/>
      <c r="B530" s="192" t="s">
        <v>214</v>
      </c>
      <c r="C530" s="208" t="s">
        <v>194</v>
      </c>
      <c r="D530" s="69">
        <v>21</v>
      </c>
      <c r="E530" s="69">
        <v>1998</v>
      </c>
      <c r="F530" s="209">
        <v>37.4</v>
      </c>
      <c r="G530" s="209">
        <v>2.1</v>
      </c>
      <c r="H530" s="209">
        <v>3.4</v>
      </c>
      <c r="I530" s="209">
        <v>31.9</v>
      </c>
      <c r="J530" s="209">
        <v>1178.27</v>
      </c>
      <c r="K530" s="209">
        <v>31.873999999999999</v>
      </c>
      <c r="L530" s="209">
        <v>1178.27</v>
      </c>
      <c r="M530" s="191">
        <v>2.7051524692982082E-2</v>
      </c>
      <c r="N530" s="30">
        <v>55.9</v>
      </c>
      <c r="O530" s="31">
        <v>1.5121802303376983</v>
      </c>
      <c r="P530" s="31">
        <v>1623.0914815789247</v>
      </c>
      <c r="Q530" s="278">
        <v>90.730813820261886</v>
      </c>
    </row>
    <row r="531" spans="1:17" ht="12.75" customHeight="1">
      <c r="A531" s="365"/>
      <c r="B531" s="10" t="s">
        <v>101</v>
      </c>
      <c r="C531" s="28" t="s">
        <v>86</v>
      </c>
      <c r="D531" s="10">
        <v>54</v>
      </c>
      <c r="E531" s="10">
        <v>1987</v>
      </c>
      <c r="F531" s="86">
        <v>77.819999999999993</v>
      </c>
      <c r="G531" s="86">
        <v>5.46</v>
      </c>
      <c r="H531" s="86">
        <v>13.36</v>
      </c>
      <c r="I531" s="86">
        <v>59</v>
      </c>
      <c r="J531" s="86">
        <v>2177.62</v>
      </c>
      <c r="K531" s="86">
        <v>59</v>
      </c>
      <c r="L531" s="86">
        <v>2177.62</v>
      </c>
      <c r="M531" s="87">
        <v>2.7093799652831992E-2</v>
      </c>
      <c r="N531" s="26">
        <v>60.277000000000001</v>
      </c>
      <c r="O531" s="26">
        <v>1.633132961673754</v>
      </c>
      <c r="P531" s="26">
        <v>1625.6279791699196</v>
      </c>
      <c r="Q531" s="277">
        <v>97.987977700425247</v>
      </c>
    </row>
    <row r="532" spans="1:17" ht="12.75" customHeight="1">
      <c r="A532" s="365"/>
      <c r="B532" s="10" t="s">
        <v>908</v>
      </c>
      <c r="C532" s="28" t="s">
        <v>896</v>
      </c>
      <c r="D532" s="10">
        <v>37</v>
      </c>
      <c r="E532" s="10">
        <v>1986</v>
      </c>
      <c r="F532" s="86">
        <v>71.257999999999996</v>
      </c>
      <c r="G532" s="86">
        <v>4.4370000000000003</v>
      </c>
      <c r="H532" s="86">
        <v>5.92</v>
      </c>
      <c r="I532" s="86">
        <v>60.901000000000003</v>
      </c>
      <c r="J532" s="86">
        <v>2244.37</v>
      </c>
      <c r="K532" s="86">
        <v>60.901000000000003</v>
      </c>
      <c r="L532" s="86">
        <v>2244.37</v>
      </c>
      <c r="M532" s="87">
        <v>2.7135008933464627E-2</v>
      </c>
      <c r="N532" s="26">
        <v>67.471000000000004</v>
      </c>
      <c r="O532" s="26">
        <v>1.830826187749792</v>
      </c>
      <c r="P532" s="26">
        <v>1628.1005360078775</v>
      </c>
      <c r="Q532" s="277">
        <v>109.8495712649875</v>
      </c>
    </row>
    <row r="533" spans="1:17" ht="12.75" customHeight="1">
      <c r="A533" s="365"/>
      <c r="B533" s="10" t="s">
        <v>123</v>
      </c>
      <c r="C533" s="88" t="s">
        <v>113</v>
      </c>
      <c r="D533" s="9">
        <v>92</v>
      </c>
      <c r="E533" s="9" t="s">
        <v>46</v>
      </c>
      <c r="F533" s="190">
        <v>95.110000000000014</v>
      </c>
      <c r="G533" s="190">
        <v>4.7430000000000003</v>
      </c>
      <c r="H533" s="190">
        <v>0.83000000000000007</v>
      </c>
      <c r="I533" s="190">
        <v>89.537000000000006</v>
      </c>
      <c r="J533" s="190">
        <v>3341.21</v>
      </c>
      <c r="K533" s="190">
        <v>89.296999999999997</v>
      </c>
      <c r="L533" s="190">
        <v>3290.64</v>
      </c>
      <c r="M533" s="191">
        <v>2.7136666423552867E-2</v>
      </c>
      <c r="N533" s="30">
        <v>49.4</v>
      </c>
      <c r="O533" s="31">
        <v>1.3405513213235116</v>
      </c>
      <c r="P533" s="31">
        <v>1628.1999854131718</v>
      </c>
      <c r="Q533" s="278">
        <v>80.433079279410677</v>
      </c>
    </row>
    <row r="534" spans="1:17" ht="12.75" customHeight="1">
      <c r="A534" s="365"/>
      <c r="B534" s="10" t="s">
        <v>908</v>
      </c>
      <c r="C534" s="88" t="s">
        <v>897</v>
      </c>
      <c r="D534" s="9">
        <v>38</v>
      </c>
      <c r="E534" s="9">
        <v>1987</v>
      </c>
      <c r="F534" s="190">
        <v>73.558000000000007</v>
      </c>
      <c r="G534" s="190">
        <v>4.1820000000000004</v>
      </c>
      <c r="H534" s="190">
        <v>7.36</v>
      </c>
      <c r="I534" s="190">
        <v>62.015999000000001</v>
      </c>
      <c r="J534" s="190">
        <v>2284.84</v>
      </c>
      <c r="K534" s="190">
        <v>62.015999000000001</v>
      </c>
      <c r="L534" s="190">
        <v>2284.84</v>
      </c>
      <c r="M534" s="191">
        <v>2.7142381523432711E-2</v>
      </c>
      <c r="N534" s="30">
        <v>67.471000000000004</v>
      </c>
      <c r="O534" s="31">
        <v>1.8313236237675286</v>
      </c>
      <c r="P534" s="31">
        <v>1628.5428914059626</v>
      </c>
      <c r="Q534" s="278">
        <v>109.8794174260517</v>
      </c>
    </row>
    <row r="535" spans="1:17" ht="12.75" customHeight="1">
      <c r="A535" s="365"/>
      <c r="B535" s="10" t="s">
        <v>334</v>
      </c>
      <c r="C535" s="88" t="s">
        <v>348</v>
      </c>
      <c r="D535" s="9">
        <v>60</v>
      </c>
      <c r="E535" s="9">
        <v>1983</v>
      </c>
      <c r="F535" s="190">
        <v>104.125</v>
      </c>
      <c r="G535" s="190">
        <v>6.2539999999999996</v>
      </c>
      <c r="H535" s="190">
        <v>9.6</v>
      </c>
      <c r="I535" s="190">
        <v>88.271000000000001</v>
      </c>
      <c r="J535" s="190">
        <v>3251.8</v>
      </c>
      <c r="K535" s="190">
        <v>88.271000000000001</v>
      </c>
      <c r="L535" s="190">
        <v>3251.8</v>
      </c>
      <c r="M535" s="191">
        <f>K535/L535</f>
        <v>2.7145273387047173E-2</v>
      </c>
      <c r="N535" s="30">
        <v>52.3</v>
      </c>
      <c r="O535" s="31">
        <f>M535*N535</f>
        <v>1.4196977981425671</v>
      </c>
      <c r="P535" s="31">
        <f>M535*60*1000</f>
        <v>1628.7164032228302</v>
      </c>
      <c r="Q535" s="278">
        <f>P535*N535/1000</f>
        <v>85.181867888554009</v>
      </c>
    </row>
    <row r="536" spans="1:17" ht="12.75" customHeight="1">
      <c r="A536" s="365"/>
      <c r="B536" s="192" t="s">
        <v>724</v>
      </c>
      <c r="C536" s="201" t="s">
        <v>694</v>
      </c>
      <c r="D536" s="43">
        <v>20</v>
      </c>
      <c r="E536" s="43">
        <v>1991</v>
      </c>
      <c r="F536" s="202">
        <v>35.323</v>
      </c>
      <c r="G536" s="202">
        <v>2.9366180000000002</v>
      </c>
      <c r="H536" s="202">
        <v>3.2</v>
      </c>
      <c r="I536" s="202">
        <v>29.186381000000001</v>
      </c>
      <c r="J536" s="202">
        <v>1071.33</v>
      </c>
      <c r="K536" s="202">
        <v>29.186381000000001</v>
      </c>
      <c r="L536" s="202">
        <v>1071.33</v>
      </c>
      <c r="M536" s="203">
        <v>2.7243128634501044E-2</v>
      </c>
      <c r="N536" s="44">
        <v>64.637</v>
      </c>
      <c r="O536" s="44">
        <v>1.760914105548244</v>
      </c>
      <c r="P536" s="44">
        <v>1634.5877180700625</v>
      </c>
      <c r="Q536" s="281">
        <v>105.65484633289462</v>
      </c>
    </row>
    <row r="537" spans="1:17" ht="12.75" customHeight="1">
      <c r="A537" s="365"/>
      <c r="B537" s="192" t="s">
        <v>828</v>
      </c>
      <c r="C537" s="88" t="s">
        <v>817</v>
      </c>
      <c r="D537" s="9">
        <v>25</v>
      </c>
      <c r="E537" s="9">
        <v>1982</v>
      </c>
      <c r="F537" s="190">
        <v>43.008000000000003</v>
      </c>
      <c r="G537" s="190">
        <v>2.2558199999999999</v>
      </c>
      <c r="H537" s="190">
        <v>3.84</v>
      </c>
      <c r="I537" s="190">
        <v>36.912176000000002</v>
      </c>
      <c r="J537" s="190">
        <v>1353.96</v>
      </c>
      <c r="K537" s="190">
        <v>36.912176000000002</v>
      </c>
      <c r="L537" s="190">
        <v>1353.96</v>
      </c>
      <c r="M537" s="191">
        <v>2.7262382935980385E-2</v>
      </c>
      <c r="N537" s="30">
        <v>90.470000000000013</v>
      </c>
      <c r="O537" s="31">
        <v>2.4664277842181459</v>
      </c>
      <c r="P537" s="31">
        <v>1635.7429761588232</v>
      </c>
      <c r="Q537" s="278">
        <v>147.98566705308875</v>
      </c>
    </row>
    <row r="538" spans="1:17" ht="12.75" customHeight="1">
      <c r="A538" s="365"/>
      <c r="B538" s="192" t="s">
        <v>57</v>
      </c>
      <c r="C538" s="88" t="s">
        <v>391</v>
      </c>
      <c r="D538" s="9">
        <v>30</v>
      </c>
      <c r="E538" s="9">
        <v>1985</v>
      </c>
      <c r="F538" s="190">
        <v>48.643000000000001</v>
      </c>
      <c r="G538" s="190">
        <v>3.0030000000000001</v>
      </c>
      <c r="H538" s="190">
        <v>4.8</v>
      </c>
      <c r="I538" s="190">
        <v>40.840000000000003</v>
      </c>
      <c r="J538" s="190">
        <v>1495.9</v>
      </c>
      <c r="K538" s="190">
        <v>40.840000000000003</v>
      </c>
      <c r="L538" s="190">
        <v>1495.9</v>
      </c>
      <c r="M538" s="191">
        <v>2.7301290193194733E-2</v>
      </c>
      <c r="N538" s="30">
        <v>54.936</v>
      </c>
      <c r="O538" s="31">
        <v>1.4998236780533458</v>
      </c>
      <c r="P538" s="31">
        <v>1638.077411591684</v>
      </c>
      <c r="Q538" s="278">
        <v>89.989420683200748</v>
      </c>
    </row>
    <row r="539" spans="1:17" ht="12.75" customHeight="1">
      <c r="A539" s="365"/>
      <c r="B539" s="192" t="s">
        <v>57</v>
      </c>
      <c r="C539" s="88" t="s">
        <v>392</v>
      </c>
      <c r="D539" s="9">
        <v>45</v>
      </c>
      <c r="E539" s="9">
        <v>1976</v>
      </c>
      <c r="F539" s="190">
        <v>76.427999999999997</v>
      </c>
      <c r="G539" s="190">
        <v>5.4960000000000004</v>
      </c>
      <c r="H539" s="190">
        <v>7.2</v>
      </c>
      <c r="I539" s="190">
        <v>63.731999999999999</v>
      </c>
      <c r="J539" s="190">
        <v>2326.7199999999998</v>
      </c>
      <c r="K539" s="190">
        <v>63.731999999999999</v>
      </c>
      <c r="L539" s="190">
        <v>2326.7199999999998</v>
      </c>
      <c r="M539" s="191">
        <v>2.7391349195433918E-2</v>
      </c>
      <c r="N539" s="30">
        <v>54.936</v>
      </c>
      <c r="O539" s="31">
        <v>1.5047711594003577</v>
      </c>
      <c r="P539" s="31">
        <v>1643.4809517260351</v>
      </c>
      <c r="Q539" s="278">
        <v>90.286269564021467</v>
      </c>
    </row>
    <row r="540" spans="1:17" ht="12.75" customHeight="1">
      <c r="A540" s="365"/>
      <c r="B540" s="192" t="s">
        <v>807</v>
      </c>
      <c r="C540" s="193" t="s">
        <v>801</v>
      </c>
      <c r="D540" s="66">
        <v>46</v>
      </c>
      <c r="E540" s="66">
        <v>1981</v>
      </c>
      <c r="F540" s="194">
        <v>73.13</v>
      </c>
      <c r="G540" s="194">
        <v>3.638595</v>
      </c>
      <c r="H540" s="194">
        <v>7.2</v>
      </c>
      <c r="I540" s="194">
        <v>62.291392999999999</v>
      </c>
      <c r="J540" s="194">
        <v>2273.52</v>
      </c>
      <c r="K540" s="194">
        <v>62.291392999999999</v>
      </c>
      <c r="L540" s="194">
        <v>2273.52</v>
      </c>
      <c r="M540" s="195">
        <v>2.7398656268693481E-2</v>
      </c>
      <c r="N540" s="67">
        <v>88.181000000000012</v>
      </c>
      <c r="O540" s="67">
        <v>2.4160409084296601</v>
      </c>
      <c r="P540" s="67">
        <v>1643.9193761216088</v>
      </c>
      <c r="Q540" s="279">
        <v>144.96245450577962</v>
      </c>
    </row>
    <row r="541" spans="1:17" ht="12.75" customHeight="1">
      <c r="A541" s="365"/>
      <c r="B541" s="192" t="s">
        <v>57</v>
      </c>
      <c r="C541" s="88" t="s">
        <v>393</v>
      </c>
      <c r="D541" s="9">
        <v>54</v>
      </c>
      <c r="E541" s="9">
        <v>1977</v>
      </c>
      <c r="F541" s="190">
        <v>97.132999999999996</v>
      </c>
      <c r="G541" s="190">
        <v>6.2889999999999997</v>
      </c>
      <c r="H541" s="190">
        <v>8.64</v>
      </c>
      <c r="I541" s="190">
        <v>82.203999999999994</v>
      </c>
      <c r="J541" s="190">
        <v>2998.07</v>
      </c>
      <c r="K541" s="190">
        <v>82.203999999999994</v>
      </c>
      <c r="L541" s="190">
        <v>2998.07</v>
      </c>
      <c r="M541" s="191">
        <v>2.7418972872548002E-2</v>
      </c>
      <c r="N541" s="30">
        <v>54.936</v>
      </c>
      <c r="O541" s="31">
        <v>1.5062886937262971</v>
      </c>
      <c r="P541" s="31">
        <v>1645.13837235288</v>
      </c>
      <c r="Q541" s="278">
        <v>90.377321623577814</v>
      </c>
    </row>
    <row r="542" spans="1:17" ht="12.75" customHeight="1">
      <c r="A542" s="365"/>
      <c r="B542" s="10" t="s">
        <v>334</v>
      </c>
      <c r="C542" s="88" t="s">
        <v>353</v>
      </c>
      <c r="D542" s="9">
        <v>36</v>
      </c>
      <c r="E542" s="9">
        <v>1988</v>
      </c>
      <c r="F542" s="190">
        <v>73.820999999999998</v>
      </c>
      <c r="G542" s="190">
        <v>3.7970000000000002</v>
      </c>
      <c r="H542" s="190">
        <v>8.64</v>
      </c>
      <c r="I542" s="190">
        <v>61.384</v>
      </c>
      <c r="J542" s="190">
        <v>2231.4499999999998</v>
      </c>
      <c r="K542" s="190">
        <v>61.384</v>
      </c>
      <c r="L542" s="190">
        <v>2231.4499999999998</v>
      </c>
      <c r="M542" s="191">
        <f>K542/L542</f>
        <v>2.7508570660332968E-2</v>
      </c>
      <c r="N542" s="30">
        <v>52.3</v>
      </c>
      <c r="O542" s="31">
        <f>M542*N542</f>
        <v>1.4386982455354143</v>
      </c>
      <c r="P542" s="31">
        <f>M542*60*1000</f>
        <v>1650.5142396199781</v>
      </c>
      <c r="Q542" s="278">
        <f>P542*N542/1000</f>
        <v>86.321894732124846</v>
      </c>
    </row>
    <row r="543" spans="1:17" ht="12.75" customHeight="1">
      <c r="A543" s="365"/>
      <c r="B543" s="10" t="s">
        <v>334</v>
      </c>
      <c r="C543" s="88" t="s">
        <v>349</v>
      </c>
      <c r="D543" s="9">
        <v>60</v>
      </c>
      <c r="E543" s="9">
        <v>1983</v>
      </c>
      <c r="F543" s="190">
        <v>105.86199999999999</v>
      </c>
      <c r="G543" s="190">
        <v>6.7569999999999997</v>
      </c>
      <c r="H543" s="190">
        <v>9.6</v>
      </c>
      <c r="I543" s="190">
        <v>89.503</v>
      </c>
      <c r="J543" s="190">
        <v>3251.55</v>
      </c>
      <c r="K543" s="190">
        <v>89.504999999999995</v>
      </c>
      <c r="L543" s="190">
        <v>3251.55</v>
      </c>
      <c r="M543" s="191">
        <f>K543/L543</f>
        <v>2.7526871799603263E-2</v>
      </c>
      <c r="N543" s="30">
        <v>52.3</v>
      </c>
      <c r="O543" s="31">
        <f>M543*N543</f>
        <v>1.4396553951192506</v>
      </c>
      <c r="P543" s="31">
        <f>M543*60*1000</f>
        <v>1651.6123079761958</v>
      </c>
      <c r="Q543" s="278">
        <f>P543*N543/1000</f>
        <v>86.379323707155038</v>
      </c>
    </row>
    <row r="544" spans="1:17" ht="12.75" customHeight="1">
      <c r="A544" s="365"/>
      <c r="B544" s="192" t="s">
        <v>724</v>
      </c>
      <c r="C544" s="201" t="s">
        <v>701</v>
      </c>
      <c r="D544" s="43">
        <v>60</v>
      </c>
      <c r="E544" s="43">
        <v>1980</v>
      </c>
      <c r="F544" s="202">
        <v>108.18</v>
      </c>
      <c r="G544" s="202">
        <v>9.0800830000000001</v>
      </c>
      <c r="H544" s="202">
        <v>9.6</v>
      </c>
      <c r="I544" s="202">
        <v>89.499920000000003</v>
      </c>
      <c r="J544" s="202">
        <v>3250.97</v>
      </c>
      <c r="K544" s="202">
        <v>89.499920000000003</v>
      </c>
      <c r="L544" s="202">
        <v>3250.97</v>
      </c>
      <c r="M544" s="203">
        <v>2.7530220211198508E-2</v>
      </c>
      <c r="N544" s="44">
        <v>64.637</v>
      </c>
      <c r="O544" s="44">
        <v>1.7794708437912379</v>
      </c>
      <c r="P544" s="44">
        <v>1651.8132126719106</v>
      </c>
      <c r="Q544" s="281">
        <v>106.76825062747429</v>
      </c>
    </row>
    <row r="545" spans="1:17" ht="12.75" customHeight="1">
      <c r="A545" s="365"/>
      <c r="B545" s="192" t="s">
        <v>783</v>
      </c>
      <c r="C545" s="204" t="s">
        <v>751</v>
      </c>
      <c r="D545" s="205">
        <v>40</v>
      </c>
      <c r="E545" s="205">
        <v>1988</v>
      </c>
      <c r="F545" s="202">
        <v>62.802999999999997</v>
      </c>
      <c r="G545" s="202">
        <v>2.5499999999999998</v>
      </c>
      <c r="H545" s="202">
        <v>3.92</v>
      </c>
      <c r="I545" s="202">
        <v>56.332999000000001</v>
      </c>
      <c r="J545" s="202">
        <v>2040.9</v>
      </c>
      <c r="K545" s="202">
        <v>56.332999000000001</v>
      </c>
      <c r="L545" s="202">
        <v>2040.9</v>
      </c>
      <c r="M545" s="203">
        <v>2.7602037826449113E-2</v>
      </c>
      <c r="N545" s="44">
        <v>65.835999999999999</v>
      </c>
      <c r="O545" s="44">
        <v>1.8172077623421037</v>
      </c>
      <c r="P545" s="44">
        <v>1656.1222695869469</v>
      </c>
      <c r="Q545" s="281">
        <v>109.03246574052623</v>
      </c>
    </row>
    <row r="546" spans="1:17" ht="12.75" customHeight="1">
      <c r="A546" s="365"/>
      <c r="B546" s="192" t="s">
        <v>57</v>
      </c>
      <c r="C546" s="88" t="s">
        <v>394</v>
      </c>
      <c r="D546" s="9">
        <v>54</v>
      </c>
      <c r="E546" s="9">
        <v>1990</v>
      </c>
      <c r="F546" s="190">
        <v>96.903999999999996</v>
      </c>
      <c r="G546" s="190">
        <v>6.2889999999999997</v>
      </c>
      <c r="H546" s="190">
        <v>8.64</v>
      </c>
      <c r="I546" s="190">
        <v>81.974999999999994</v>
      </c>
      <c r="J546" s="190">
        <v>2969.73</v>
      </c>
      <c r="K546" s="190">
        <v>81.974999999999994</v>
      </c>
      <c r="L546" s="190">
        <v>2969.73</v>
      </c>
      <c r="M546" s="191">
        <v>2.7603519511874813E-2</v>
      </c>
      <c r="N546" s="30">
        <v>54.936</v>
      </c>
      <c r="O546" s="31">
        <v>1.5164269479043548</v>
      </c>
      <c r="P546" s="31">
        <v>1656.2111707124889</v>
      </c>
      <c r="Q546" s="278">
        <v>90.985616874261297</v>
      </c>
    </row>
    <row r="547" spans="1:17" ht="12.75" customHeight="1">
      <c r="A547" s="365"/>
      <c r="B547" s="192" t="s">
        <v>57</v>
      </c>
      <c r="C547" s="88" t="s">
        <v>395</v>
      </c>
      <c r="D547" s="9">
        <v>18</v>
      </c>
      <c r="E547" s="9" t="s">
        <v>46</v>
      </c>
      <c r="F547" s="190">
        <v>32.872999999999998</v>
      </c>
      <c r="G547" s="190">
        <v>2.38</v>
      </c>
      <c r="H547" s="190">
        <v>2.88</v>
      </c>
      <c r="I547" s="190">
        <v>27.613</v>
      </c>
      <c r="J547" s="190">
        <v>999.98</v>
      </c>
      <c r="K547" s="190">
        <v>27.613</v>
      </c>
      <c r="L547" s="190">
        <v>999.98</v>
      </c>
      <c r="M547" s="191">
        <v>2.7613552271045418E-2</v>
      </c>
      <c r="N547" s="30">
        <v>54.936</v>
      </c>
      <c r="O547" s="31">
        <v>1.5169781075621511</v>
      </c>
      <c r="P547" s="31">
        <v>1656.8131362627253</v>
      </c>
      <c r="Q547" s="278">
        <v>91.018686453729089</v>
      </c>
    </row>
    <row r="548" spans="1:17" ht="12.75" customHeight="1">
      <c r="A548" s="365"/>
      <c r="B548" s="192" t="s">
        <v>57</v>
      </c>
      <c r="C548" s="88" t="s">
        <v>396</v>
      </c>
      <c r="D548" s="9">
        <v>20</v>
      </c>
      <c r="E548" s="9" t="s">
        <v>46</v>
      </c>
      <c r="F548" s="190">
        <v>41.874000000000002</v>
      </c>
      <c r="G548" s="190">
        <v>2.72</v>
      </c>
      <c r="H548" s="190">
        <v>3.2</v>
      </c>
      <c r="I548" s="190">
        <v>35.954000000000001</v>
      </c>
      <c r="J548" s="190">
        <v>1301.25</v>
      </c>
      <c r="K548" s="190">
        <v>35.954000000000001</v>
      </c>
      <c r="L548" s="190">
        <v>1301.25</v>
      </c>
      <c r="M548" s="191">
        <v>2.7630355427473583E-2</v>
      </c>
      <c r="N548" s="30">
        <v>54.936</v>
      </c>
      <c r="O548" s="31">
        <v>1.5179012057636887</v>
      </c>
      <c r="P548" s="31">
        <v>1657.8213256484148</v>
      </c>
      <c r="Q548" s="278">
        <v>91.074072345821321</v>
      </c>
    </row>
    <row r="549" spans="1:17" ht="12.75" customHeight="1">
      <c r="A549" s="365"/>
      <c r="B549" s="10" t="s">
        <v>334</v>
      </c>
      <c r="C549" s="88" t="s">
        <v>350</v>
      </c>
      <c r="D549" s="9">
        <v>60</v>
      </c>
      <c r="E549" s="9">
        <v>1981</v>
      </c>
      <c r="F549" s="190">
        <v>105.532</v>
      </c>
      <c r="G549" s="190">
        <v>6.0309999999999997</v>
      </c>
      <c r="H549" s="190">
        <v>9.6</v>
      </c>
      <c r="I549" s="190">
        <v>89.900999999999996</v>
      </c>
      <c r="J549" s="190">
        <v>3251.73</v>
      </c>
      <c r="K549" s="190">
        <v>89.900999999999996</v>
      </c>
      <c r="L549" s="190">
        <v>3251.73</v>
      </c>
      <c r="M549" s="191">
        <f>K549/L549</f>
        <v>2.7647129374210034E-2</v>
      </c>
      <c r="N549" s="30">
        <v>52.3</v>
      </c>
      <c r="O549" s="31">
        <f>M549*N549</f>
        <v>1.4459448662711847</v>
      </c>
      <c r="P549" s="31">
        <f>M549*60*1000</f>
        <v>1658.827762452602</v>
      </c>
      <c r="Q549" s="278">
        <f>P549*N549/1000</f>
        <v>86.756691976271071</v>
      </c>
    </row>
    <row r="550" spans="1:17" ht="12.75" customHeight="1">
      <c r="A550" s="365"/>
      <c r="B550" s="192" t="s">
        <v>724</v>
      </c>
      <c r="C550" s="201" t="s">
        <v>702</v>
      </c>
      <c r="D550" s="43">
        <v>71</v>
      </c>
      <c r="E550" s="43">
        <v>1985</v>
      </c>
      <c r="F550" s="202">
        <v>147.45099999999999</v>
      </c>
      <c r="G550" s="202">
        <v>10.3691</v>
      </c>
      <c r="H550" s="202">
        <v>17.28</v>
      </c>
      <c r="I550" s="202">
        <v>119.801907</v>
      </c>
      <c r="J550" s="202">
        <v>4324.5</v>
      </c>
      <c r="K550" s="202">
        <v>119.801907</v>
      </c>
      <c r="L550" s="202">
        <v>4324.5</v>
      </c>
      <c r="M550" s="203">
        <v>2.7703065556711759E-2</v>
      </c>
      <c r="N550" s="44">
        <v>64.637</v>
      </c>
      <c r="O550" s="44">
        <v>1.790643048389178</v>
      </c>
      <c r="P550" s="44">
        <v>1662.1839334027056</v>
      </c>
      <c r="Q550" s="281">
        <v>107.43858290335069</v>
      </c>
    </row>
    <row r="551" spans="1:17" ht="12.75" customHeight="1">
      <c r="A551" s="365"/>
      <c r="B551" s="192" t="s">
        <v>214</v>
      </c>
      <c r="C551" s="208" t="s">
        <v>198</v>
      </c>
      <c r="D551" s="69">
        <v>40</v>
      </c>
      <c r="E551" s="69">
        <v>1992</v>
      </c>
      <c r="F551" s="209">
        <v>71.400000000000006</v>
      </c>
      <c r="G551" s="209">
        <v>3.2</v>
      </c>
      <c r="H551" s="209">
        <v>6.4</v>
      </c>
      <c r="I551" s="209">
        <v>61.8</v>
      </c>
      <c r="J551" s="209">
        <v>2227.7199999999998</v>
      </c>
      <c r="K551" s="209">
        <v>61.825000000000003</v>
      </c>
      <c r="L551" s="209">
        <v>2227.7199999999998</v>
      </c>
      <c r="M551" s="191">
        <v>2.7752590092112117E-2</v>
      </c>
      <c r="N551" s="30">
        <v>55.9</v>
      </c>
      <c r="O551" s="31">
        <v>1.5513697861490674</v>
      </c>
      <c r="P551" s="31">
        <v>1665.155405526727</v>
      </c>
      <c r="Q551" s="278">
        <v>93.082187168944031</v>
      </c>
    </row>
    <row r="552" spans="1:17" ht="12.75" customHeight="1">
      <c r="A552" s="365"/>
      <c r="B552" s="192" t="s">
        <v>57</v>
      </c>
      <c r="C552" s="88" t="s">
        <v>397</v>
      </c>
      <c r="D552" s="9">
        <v>4</v>
      </c>
      <c r="E552" s="9">
        <v>1963</v>
      </c>
      <c r="F552" s="190">
        <v>5.67</v>
      </c>
      <c r="G552" s="190">
        <v>0</v>
      </c>
      <c r="H552" s="190">
        <v>0</v>
      </c>
      <c r="I552" s="190">
        <v>5.67</v>
      </c>
      <c r="J552" s="190">
        <v>204.25</v>
      </c>
      <c r="K552" s="190">
        <v>5.67</v>
      </c>
      <c r="L552" s="190">
        <v>204.25</v>
      </c>
      <c r="M552" s="191">
        <v>2.7760097919216645E-2</v>
      </c>
      <c r="N552" s="30">
        <v>54.936</v>
      </c>
      <c r="O552" s="31">
        <v>1.5250287392900856</v>
      </c>
      <c r="P552" s="31">
        <v>1665.6058751529988</v>
      </c>
      <c r="Q552" s="278">
        <v>91.501724357405138</v>
      </c>
    </row>
    <row r="553" spans="1:17" ht="12.75" customHeight="1">
      <c r="A553" s="365"/>
      <c r="B553" s="192" t="s">
        <v>41</v>
      </c>
      <c r="C553" s="88" t="s">
        <v>331</v>
      </c>
      <c r="D553" s="9">
        <v>40</v>
      </c>
      <c r="E553" s="9">
        <v>1973</v>
      </c>
      <c r="F553" s="190">
        <v>64</v>
      </c>
      <c r="G553" s="190">
        <v>2.2999999999999998</v>
      </c>
      <c r="H553" s="190">
        <v>6.4</v>
      </c>
      <c r="I553" s="190">
        <v>55.3</v>
      </c>
      <c r="J553" s="190">
        <v>1992</v>
      </c>
      <c r="K553" s="190">
        <v>55.3</v>
      </c>
      <c r="L553" s="190">
        <v>1992</v>
      </c>
      <c r="M553" s="191">
        <f>K553/L553</f>
        <v>2.7761044176706825E-2</v>
      </c>
      <c r="N553" s="30">
        <v>51.88</v>
      </c>
      <c r="O553" s="31">
        <f>M553*N553</f>
        <v>1.4402429718875502</v>
      </c>
      <c r="P553" s="31">
        <f>M553*60*1000</f>
        <v>1665.6626506024095</v>
      </c>
      <c r="Q553" s="278">
        <f>P553*N553/1000</f>
        <v>86.414578313253003</v>
      </c>
    </row>
    <row r="554" spans="1:17" ht="12.75" customHeight="1">
      <c r="A554" s="365"/>
      <c r="B554" s="192" t="s">
        <v>290</v>
      </c>
      <c r="C554" s="88" t="s">
        <v>636</v>
      </c>
      <c r="D554" s="9">
        <v>40</v>
      </c>
      <c r="E554" s="9" t="s">
        <v>46</v>
      </c>
      <c r="F554" s="190">
        <v>74.900000000000006</v>
      </c>
      <c r="G554" s="190">
        <v>6.5551000000000004</v>
      </c>
      <c r="H554" s="190">
        <v>6.4</v>
      </c>
      <c r="I554" s="190">
        <v>61.944899999999997</v>
      </c>
      <c r="J554" s="190">
        <v>2225.42</v>
      </c>
      <c r="K554" s="190">
        <v>61.944899999999997</v>
      </c>
      <c r="L554" s="190">
        <v>2225.42</v>
      </c>
      <c r="M554" s="191">
        <v>2.7835150218835095E-2</v>
      </c>
      <c r="N554" s="30">
        <v>48.9</v>
      </c>
      <c r="O554" s="31">
        <v>1.361138845701036</v>
      </c>
      <c r="P554" s="31">
        <v>1670.1090131301057</v>
      </c>
      <c r="Q554" s="278">
        <v>81.668330742062167</v>
      </c>
    </row>
    <row r="555" spans="1:17" ht="12.75" customHeight="1">
      <c r="A555" s="365"/>
      <c r="B555" s="192" t="s">
        <v>57</v>
      </c>
      <c r="C555" s="88" t="s">
        <v>51</v>
      </c>
      <c r="D555" s="9">
        <v>60</v>
      </c>
      <c r="E555" s="9" t="s">
        <v>46</v>
      </c>
      <c r="F555" s="190">
        <v>102.39</v>
      </c>
      <c r="G555" s="190">
        <v>5.8929999999999998</v>
      </c>
      <c r="H555" s="190">
        <v>9.52</v>
      </c>
      <c r="I555" s="190">
        <v>86.977000000000004</v>
      </c>
      <c r="J555" s="190">
        <v>3119</v>
      </c>
      <c r="K555" s="190">
        <v>86.977000000000004</v>
      </c>
      <c r="L555" s="190">
        <v>3119</v>
      </c>
      <c r="M555" s="191">
        <v>2.7886181468419365E-2</v>
      </c>
      <c r="N555" s="30">
        <v>54.936</v>
      </c>
      <c r="O555" s="31">
        <v>1.5319552651490862</v>
      </c>
      <c r="P555" s="31">
        <v>1673.1708881051618</v>
      </c>
      <c r="Q555" s="278">
        <v>91.91731590894517</v>
      </c>
    </row>
    <row r="556" spans="1:17" ht="12.75" customHeight="1">
      <c r="A556" s="365"/>
      <c r="B556" s="10" t="s">
        <v>123</v>
      </c>
      <c r="C556" s="88" t="s">
        <v>497</v>
      </c>
      <c r="D556" s="9">
        <v>30</v>
      </c>
      <c r="E556" s="9" t="s">
        <v>478</v>
      </c>
      <c r="F556" s="190">
        <v>62.340004</v>
      </c>
      <c r="G556" s="190">
        <v>3.5394000000000001</v>
      </c>
      <c r="H556" s="190">
        <v>4.72</v>
      </c>
      <c r="I556" s="190">
        <v>54.080604000000001</v>
      </c>
      <c r="J556" s="190">
        <v>1936.55</v>
      </c>
      <c r="K556" s="190">
        <v>54.080604000000001</v>
      </c>
      <c r="L556" s="190">
        <v>1936.55</v>
      </c>
      <c r="M556" s="191">
        <v>2.7926262683638431E-2</v>
      </c>
      <c r="N556" s="30">
        <v>49.4</v>
      </c>
      <c r="O556" s="31">
        <v>1.3795573765717384</v>
      </c>
      <c r="P556" s="31">
        <v>1675.5757610183059</v>
      </c>
      <c r="Q556" s="278">
        <v>82.773442594304299</v>
      </c>
    </row>
    <row r="557" spans="1:17" ht="12.75" customHeight="1">
      <c r="A557" s="365"/>
      <c r="B557" s="192" t="s">
        <v>886</v>
      </c>
      <c r="C557" s="222" t="s">
        <v>882</v>
      </c>
      <c r="D557" s="223">
        <v>40</v>
      </c>
      <c r="E557" s="223">
        <v>1986</v>
      </c>
      <c r="F557" s="206">
        <v>72.016999999999996</v>
      </c>
      <c r="G557" s="206">
        <v>2.9515229999999999</v>
      </c>
      <c r="H557" s="206">
        <v>6.4</v>
      </c>
      <c r="I557" s="206">
        <v>62.665478</v>
      </c>
      <c r="J557" s="206">
        <v>2240.67</v>
      </c>
      <c r="K557" s="206">
        <v>62.665478</v>
      </c>
      <c r="L557" s="206">
        <v>2240.67</v>
      </c>
      <c r="M557" s="207">
        <v>2.7967294603846171E-2</v>
      </c>
      <c r="N557" s="27">
        <v>66.817000000000007</v>
      </c>
      <c r="O557" s="27">
        <v>1.8686907235451897</v>
      </c>
      <c r="P557" s="27">
        <v>1678.0376762307703</v>
      </c>
      <c r="Q557" s="282">
        <v>112.12144341271139</v>
      </c>
    </row>
    <row r="558" spans="1:17" ht="12.75" customHeight="1">
      <c r="A558" s="365"/>
      <c r="B558" s="192" t="s">
        <v>128</v>
      </c>
      <c r="C558" s="224" t="s">
        <v>534</v>
      </c>
      <c r="D558" s="32">
        <v>45</v>
      </c>
      <c r="E558" s="33" t="s">
        <v>46</v>
      </c>
      <c r="F558" s="218">
        <v>77.33</v>
      </c>
      <c r="G558" s="218">
        <v>4.32</v>
      </c>
      <c r="H558" s="218">
        <v>7.2</v>
      </c>
      <c r="I558" s="218">
        <v>65.81</v>
      </c>
      <c r="J558" s="219">
        <v>2350.1</v>
      </c>
      <c r="K558" s="218">
        <v>65.81</v>
      </c>
      <c r="L558" s="219">
        <v>2350.1</v>
      </c>
      <c r="M558" s="191">
        <v>2.8003063699417047E-2</v>
      </c>
      <c r="N558" s="220">
        <v>60.2</v>
      </c>
      <c r="O558" s="31">
        <v>1.6857844347049062</v>
      </c>
      <c r="P558" s="31">
        <v>1680.1838219650226</v>
      </c>
      <c r="Q558" s="278">
        <v>101.14706608229436</v>
      </c>
    </row>
    <row r="559" spans="1:17" ht="12.75" customHeight="1">
      <c r="A559" s="365"/>
      <c r="B559" s="192" t="s">
        <v>57</v>
      </c>
      <c r="C559" s="88" t="s">
        <v>50</v>
      </c>
      <c r="D559" s="9">
        <v>30</v>
      </c>
      <c r="E559" s="9">
        <v>1991</v>
      </c>
      <c r="F559" s="190">
        <v>50.730000000000004</v>
      </c>
      <c r="G559" s="190">
        <v>3.7959999999999998</v>
      </c>
      <c r="H559" s="190">
        <v>4.8</v>
      </c>
      <c r="I559" s="190">
        <v>42.134</v>
      </c>
      <c r="J559" s="190">
        <v>1503.25</v>
      </c>
      <c r="K559" s="190">
        <v>42.134</v>
      </c>
      <c r="L559" s="190">
        <v>1503.25</v>
      </c>
      <c r="M559" s="191">
        <v>2.8028604689838685E-2</v>
      </c>
      <c r="N559" s="30">
        <v>54.936</v>
      </c>
      <c r="O559" s="31">
        <v>1.5397794272409779</v>
      </c>
      <c r="P559" s="31">
        <v>1681.716281390321</v>
      </c>
      <c r="Q559" s="278">
        <v>92.386765634458669</v>
      </c>
    </row>
    <row r="560" spans="1:17" ht="12.75" customHeight="1">
      <c r="A560" s="365"/>
      <c r="B560" s="192" t="s">
        <v>290</v>
      </c>
      <c r="C560" s="88" t="s">
        <v>283</v>
      </c>
      <c r="D560" s="9">
        <v>20</v>
      </c>
      <c r="E560" s="9" t="s">
        <v>46</v>
      </c>
      <c r="F560" s="190">
        <v>34.707999999999998</v>
      </c>
      <c r="G560" s="190">
        <v>1.9103000000000001</v>
      </c>
      <c r="H560" s="190">
        <v>3.2</v>
      </c>
      <c r="I560" s="190">
        <v>29.5977</v>
      </c>
      <c r="J560" s="190">
        <v>1053.97</v>
      </c>
      <c r="K560" s="190">
        <v>29.5977</v>
      </c>
      <c r="L560" s="190">
        <v>1053.97</v>
      </c>
      <c r="M560" s="191">
        <v>2.8082108598916477E-2</v>
      </c>
      <c r="N560" s="30">
        <v>48.9</v>
      </c>
      <c r="O560" s="31">
        <v>1.3732151104870156</v>
      </c>
      <c r="P560" s="31">
        <v>1684.9265159349886</v>
      </c>
      <c r="Q560" s="278">
        <v>82.392906629220946</v>
      </c>
    </row>
    <row r="561" spans="1:17" ht="12.75" customHeight="1">
      <c r="A561" s="365"/>
      <c r="B561" s="192" t="s">
        <v>783</v>
      </c>
      <c r="C561" s="204" t="s">
        <v>753</v>
      </c>
      <c r="D561" s="205">
        <v>5</v>
      </c>
      <c r="E561" s="205">
        <v>1951</v>
      </c>
      <c r="F561" s="202">
        <v>6.6955</v>
      </c>
      <c r="G561" s="202">
        <v>0.35699999999999998</v>
      </c>
      <c r="H561" s="202">
        <v>0.05</v>
      </c>
      <c r="I561" s="202">
        <v>6.2885</v>
      </c>
      <c r="J561" s="202">
        <v>223.63</v>
      </c>
      <c r="K561" s="202">
        <v>6.2885</v>
      </c>
      <c r="L561" s="202">
        <v>223.63</v>
      </c>
      <c r="M561" s="203">
        <v>2.8120109108795779E-2</v>
      </c>
      <c r="N561" s="44">
        <v>81.096000000000018</v>
      </c>
      <c r="O561" s="44">
        <v>2.2804283682869029</v>
      </c>
      <c r="P561" s="44">
        <v>1687.2065465277469</v>
      </c>
      <c r="Q561" s="281">
        <v>136.82570209721422</v>
      </c>
    </row>
    <row r="562" spans="1:17" ht="12.75" customHeight="1">
      <c r="A562" s="365"/>
      <c r="B562" s="10" t="s">
        <v>176</v>
      </c>
      <c r="C562" s="28" t="s">
        <v>164</v>
      </c>
      <c r="D562" s="10">
        <v>85</v>
      </c>
      <c r="E562" s="10">
        <v>1970</v>
      </c>
      <c r="F562" s="86">
        <v>128.52000000000001</v>
      </c>
      <c r="G562" s="86">
        <v>6.61991</v>
      </c>
      <c r="H562" s="86">
        <v>13.6</v>
      </c>
      <c r="I562" s="86">
        <v>108.3001</v>
      </c>
      <c r="J562" s="86">
        <v>3839.76</v>
      </c>
      <c r="K562" s="86">
        <v>108.3001</v>
      </c>
      <c r="L562" s="86">
        <v>3839.76</v>
      </c>
      <c r="M562" s="87">
        <v>2.8204913848782213E-2</v>
      </c>
      <c r="N562" s="26">
        <v>62.566000000000003</v>
      </c>
      <c r="O562" s="26">
        <v>1.7646686398629079</v>
      </c>
      <c r="P562" s="26">
        <v>1692.2948309269327</v>
      </c>
      <c r="Q562" s="277">
        <v>105.88011839177447</v>
      </c>
    </row>
    <row r="563" spans="1:17" ht="12.75" customHeight="1">
      <c r="A563" s="365"/>
      <c r="B563" s="192" t="s">
        <v>290</v>
      </c>
      <c r="C563" s="28" t="s">
        <v>637</v>
      </c>
      <c r="D563" s="10">
        <v>51</v>
      </c>
      <c r="E563" s="10" t="s">
        <v>46</v>
      </c>
      <c r="F563" s="86">
        <v>52.69</v>
      </c>
      <c r="G563" s="86">
        <v>6.0038</v>
      </c>
      <c r="H563" s="86">
        <v>0</v>
      </c>
      <c r="I563" s="86">
        <v>46.686199999999999</v>
      </c>
      <c r="J563" s="86">
        <v>1653.56</v>
      </c>
      <c r="K563" s="86">
        <v>46.686199999999999</v>
      </c>
      <c r="L563" s="86">
        <v>1653.56</v>
      </c>
      <c r="M563" s="87">
        <v>2.8233750211664532E-2</v>
      </c>
      <c r="N563" s="26">
        <v>48.9</v>
      </c>
      <c r="O563" s="26">
        <v>1.3806303853503956</v>
      </c>
      <c r="P563" s="26">
        <v>1694.0250126998719</v>
      </c>
      <c r="Q563" s="277">
        <v>82.837823121023732</v>
      </c>
    </row>
    <row r="564" spans="1:17" ht="12.75" customHeight="1">
      <c r="A564" s="365"/>
      <c r="B564" s="192" t="s">
        <v>129</v>
      </c>
      <c r="C564" s="221" t="s">
        <v>532</v>
      </c>
      <c r="D564" s="32">
        <v>21</v>
      </c>
      <c r="E564" s="34" t="s">
        <v>46</v>
      </c>
      <c r="F564" s="218">
        <v>36.29</v>
      </c>
      <c r="G564" s="218">
        <v>2.17</v>
      </c>
      <c r="H564" s="218">
        <v>3.36</v>
      </c>
      <c r="I564" s="218">
        <v>30.76</v>
      </c>
      <c r="J564" s="219">
        <v>1088.6600000000001</v>
      </c>
      <c r="K564" s="218">
        <v>30.76</v>
      </c>
      <c r="L564" s="219">
        <v>1088.6600000000001</v>
      </c>
      <c r="M564" s="191">
        <v>2.8254918891113846E-2</v>
      </c>
      <c r="N564" s="220">
        <v>60.2</v>
      </c>
      <c r="O564" s="31">
        <v>1.7009461172450537</v>
      </c>
      <c r="P564" s="31">
        <v>1695.2951334668307</v>
      </c>
      <c r="Q564" s="278">
        <v>102.05676703470321</v>
      </c>
    </row>
    <row r="565" spans="1:17" ht="12.75" customHeight="1">
      <c r="A565" s="365"/>
      <c r="B565" s="192" t="s">
        <v>41</v>
      </c>
      <c r="C565" s="88" t="s">
        <v>332</v>
      </c>
      <c r="D565" s="9">
        <v>29</v>
      </c>
      <c r="E565" s="9">
        <v>1971</v>
      </c>
      <c r="F565" s="190">
        <v>45.6</v>
      </c>
      <c r="G565" s="190">
        <v>2.5</v>
      </c>
      <c r="H565" s="190">
        <v>4.5999999999999996</v>
      </c>
      <c r="I565" s="190">
        <v>38.6</v>
      </c>
      <c r="J565" s="190">
        <v>1359</v>
      </c>
      <c r="K565" s="190">
        <v>38.6</v>
      </c>
      <c r="L565" s="190">
        <v>1359</v>
      </c>
      <c r="M565" s="191">
        <f>K565/L565</f>
        <v>2.8403237674760856E-2</v>
      </c>
      <c r="N565" s="30">
        <v>51.88</v>
      </c>
      <c r="O565" s="31">
        <f>M565*N565</f>
        <v>1.4735599705665934</v>
      </c>
      <c r="P565" s="31">
        <f>M565*60*1000</f>
        <v>1704.1942604856515</v>
      </c>
      <c r="Q565" s="278">
        <f>P565*N565/1000</f>
        <v>88.413598233995614</v>
      </c>
    </row>
    <row r="566" spans="1:17" ht="12.75" customHeight="1">
      <c r="A566" s="365"/>
      <c r="B566" s="192" t="s">
        <v>828</v>
      </c>
      <c r="C566" s="68" t="s">
        <v>821</v>
      </c>
      <c r="D566" s="35">
        <v>11</v>
      </c>
      <c r="E566" s="35">
        <v>1984</v>
      </c>
      <c r="F566" s="206">
        <v>19.152000000000001</v>
      </c>
      <c r="G566" s="206">
        <v>1.0204899999999999</v>
      </c>
      <c r="H566" s="206">
        <v>1.1399999999999999</v>
      </c>
      <c r="I566" s="206">
        <v>16.991511000000003</v>
      </c>
      <c r="J566" s="206">
        <v>597.67999999999995</v>
      </c>
      <c r="K566" s="206">
        <v>16.991511000000003</v>
      </c>
      <c r="L566" s="206">
        <v>597.67999999999995</v>
      </c>
      <c r="M566" s="207">
        <v>2.8429110895462462E-2</v>
      </c>
      <c r="N566" s="27">
        <v>90.470000000000013</v>
      </c>
      <c r="O566" s="27">
        <v>2.5719816627124894</v>
      </c>
      <c r="P566" s="27">
        <v>1705.7466537277478</v>
      </c>
      <c r="Q566" s="282">
        <v>154.31889976274934</v>
      </c>
    </row>
    <row r="567" spans="1:17" ht="12.75" customHeight="1">
      <c r="A567" s="365"/>
      <c r="B567" s="192" t="s">
        <v>41</v>
      </c>
      <c r="C567" s="88" t="s">
        <v>37</v>
      </c>
      <c r="D567" s="9">
        <v>40</v>
      </c>
      <c r="E567" s="9">
        <v>1973</v>
      </c>
      <c r="F567" s="190">
        <v>63.9</v>
      </c>
      <c r="G567" s="190">
        <v>2.9</v>
      </c>
      <c r="H567" s="190">
        <v>6.4</v>
      </c>
      <c r="I567" s="190">
        <v>54.6</v>
      </c>
      <c r="J567" s="190">
        <v>1908</v>
      </c>
      <c r="K567" s="190">
        <v>54.6</v>
      </c>
      <c r="L567" s="190">
        <v>1908</v>
      </c>
      <c r="M567" s="191">
        <f>K567/L567</f>
        <v>2.8616352201257862E-2</v>
      </c>
      <c r="N567" s="30">
        <v>51.88</v>
      </c>
      <c r="O567" s="31">
        <f>M567*N567</f>
        <v>1.4846163522012579</v>
      </c>
      <c r="P567" s="31">
        <f>M567*60*1000</f>
        <v>1716.9811320754718</v>
      </c>
      <c r="Q567" s="278">
        <f>P567*N567/1000</f>
        <v>89.076981132075488</v>
      </c>
    </row>
    <row r="568" spans="1:17" ht="12.75" customHeight="1">
      <c r="A568" s="365"/>
      <c r="B568" s="192" t="s">
        <v>290</v>
      </c>
      <c r="C568" s="88" t="s">
        <v>638</v>
      </c>
      <c r="D568" s="9">
        <v>40</v>
      </c>
      <c r="E568" s="9" t="s">
        <v>46</v>
      </c>
      <c r="F568" s="190">
        <v>71.64</v>
      </c>
      <c r="G568" s="190">
        <v>3.8206000000000002</v>
      </c>
      <c r="H568" s="190">
        <v>6.4</v>
      </c>
      <c r="I568" s="190">
        <v>61.419400000000003</v>
      </c>
      <c r="J568" s="190">
        <v>2143.3200000000002</v>
      </c>
      <c r="K568" s="190">
        <v>61.419400000000003</v>
      </c>
      <c r="L568" s="190">
        <v>2143.3200000000002</v>
      </c>
      <c r="M568" s="191">
        <v>2.8656196928130189E-2</v>
      </c>
      <c r="N568" s="30">
        <v>48.9</v>
      </c>
      <c r="O568" s="31">
        <v>1.4012880297855661</v>
      </c>
      <c r="P568" s="31">
        <v>1719.3718156878112</v>
      </c>
      <c r="Q568" s="278">
        <v>84.07728178713397</v>
      </c>
    </row>
    <row r="569" spans="1:17" ht="12.75" customHeight="1">
      <c r="A569" s="365"/>
      <c r="B569" s="10" t="s">
        <v>908</v>
      </c>
      <c r="C569" s="196" t="s">
        <v>898</v>
      </c>
      <c r="D569" s="197">
        <v>11</v>
      </c>
      <c r="E569" s="197">
        <v>1976</v>
      </c>
      <c r="F569" s="198">
        <v>18.983799999999999</v>
      </c>
      <c r="G569" s="198">
        <v>1.071</v>
      </c>
      <c r="H569" s="198">
        <v>1.6</v>
      </c>
      <c r="I569" s="198">
        <v>16.312798999999998</v>
      </c>
      <c r="J569" s="198">
        <v>568.63</v>
      </c>
      <c r="K569" s="198">
        <v>16.312798999999998</v>
      </c>
      <c r="L569" s="198">
        <v>568.63</v>
      </c>
      <c r="M569" s="199">
        <v>2.8687897226667602E-2</v>
      </c>
      <c r="N569" s="200">
        <v>67.471000000000004</v>
      </c>
      <c r="O569" s="200">
        <v>1.9356011137804898</v>
      </c>
      <c r="P569" s="200">
        <v>1721.2738336000562</v>
      </c>
      <c r="Q569" s="280">
        <v>116.13606682682939</v>
      </c>
    </row>
    <row r="570" spans="1:17" ht="12.75" customHeight="1">
      <c r="A570" s="365"/>
      <c r="B570" s="10" t="s">
        <v>101</v>
      </c>
      <c r="C570" s="28" t="s">
        <v>84</v>
      </c>
      <c r="D570" s="10">
        <v>57</v>
      </c>
      <c r="E570" s="10">
        <v>1982</v>
      </c>
      <c r="F570" s="86">
        <v>116.27</v>
      </c>
      <c r="G570" s="86">
        <v>7.41</v>
      </c>
      <c r="H570" s="86">
        <v>8.64</v>
      </c>
      <c r="I570" s="86">
        <v>100.22</v>
      </c>
      <c r="J570" s="86">
        <v>3486.09</v>
      </c>
      <c r="K570" s="86">
        <v>100.22</v>
      </c>
      <c r="L570" s="86">
        <v>3486.09</v>
      </c>
      <c r="M570" s="87">
        <v>2.8748540628612571E-2</v>
      </c>
      <c r="N570" s="26">
        <v>60.277000000000001</v>
      </c>
      <c r="O570" s="26">
        <v>1.7328757834708799</v>
      </c>
      <c r="P570" s="26">
        <v>1724.9124377167541</v>
      </c>
      <c r="Q570" s="277">
        <v>103.97254700825279</v>
      </c>
    </row>
    <row r="571" spans="1:17" ht="12.75" customHeight="1">
      <c r="A571" s="365"/>
      <c r="B571" s="192" t="s">
        <v>807</v>
      </c>
      <c r="C571" s="193" t="s">
        <v>802</v>
      </c>
      <c r="D571" s="66">
        <v>22</v>
      </c>
      <c r="E571" s="66">
        <v>1992</v>
      </c>
      <c r="F571" s="194">
        <v>39.390999999999998</v>
      </c>
      <c r="G571" s="194">
        <v>2.4430019999999999</v>
      </c>
      <c r="H571" s="194">
        <v>3.52</v>
      </c>
      <c r="I571" s="194">
        <v>33.427998000000002</v>
      </c>
      <c r="J571" s="194">
        <v>1158.3800000000001</v>
      </c>
      <c r="K571" s="194">
        <v>33.427998000000002</v>
      </c>
      <c r="L571" s="194">
        <v>1158.3800000000001</v>
      </c>
      <c r="M571" s="195">
        <v>2.885754070339612E-2</v>
      </c>
      <c r="N571" s="67">
        <v>88.181000000000012</v>
      </c>
      <c r="O571" s="67">
        <v>2.5446867967661735</v>
      </c>
      <c r="P571" s="67">
        <v>1731.4524422037671</v>
      </c>
      <c r="Q571" s="279">
        <v>152.68120780597039</v>
      </c>
    </row>
    <row r="572" spans="1:17" ht="12.75" customHeight="1">
      <c r="A572" s="365"/>
      <c r="B572" s="192" t="s">
        <v>290</v>
      </c>
      <c r="C572" s="88" t="s">
        <v>639</v>
      </c>
      <c r="D572" s="9">
        <v>20</v>
      </c>
      <c r="E572" s="9" t="s">
        <v>46</v>
      </c>
      <c r="F572" s="190">
        <v>36.76</v>
      </c>
      <c r="G572" s="190">
        <v>1.8556999999999999</v>
      </c>
      <c r="H572" s="190">
        <v>3.2</v>
      </c>
      <c r="I572" s="190">
        <v>31.7043</v>
      </c>
      <c r="J572" s="190">
        <v>1096.7</v>
      </c>
      <c r="K572" s="190">
        <v>31.7043</v>
      </c>
      <c r="L572" s="190">
        <v>1096.7</v>
      </c>
      <c r="M572" s="191">
        <v>2.890881736117443E-2</v>
      </c>
      <c r="N572" s="30">
        <v>48.9</v>
      </c>
      <c r="O572" s="31">
        <v>1.4136411689614297</v>
      </c>
      <c r="P572" s="31">
        <v>1734.5290416704656</v>
      </c>
      <c r="Q572" s="278">
        <v>84.818470137685765</v>
      </c>
    </row>
    <row r="573" spans="1:17" ht="12.75" customHeight="1">
      <c r="A573" s="365"/>
      <c r="B573" s="192" t="s">
        <v>724</v>
      </c>
      <c r="C573" s="201" t="s">
        <v>703</v>
      </c>
      <c r="D573" s="43">
        <v>32</v>
      </c>
      <c r="E573" s="43">
        <v>1986</v>
      </c>
      <c r="F573" s="202">
        <v>68.852999999999994</v>
      </c>
      <c r="G573" s="202">
        <v>5.1831259999999997</v>
      </c>
      <c r="H573" s="202">
        <v>7.68</v>
      </c>
      <c r="I573" s="202">
        <v>55.989882999999999</v>
      </c>
      <c r="J573" s="202">
        <v>1927.93</v>
      </c>
      <c r="K573" s="202">
        <v>55.989882999999999</v>
      </c>
      <c r="L573" s="202">
        <v>1927.93</v>
      </c>
      <c r="M573" s="203">
        <v>2.9041450156385346E-2</v>
      </c>
      <c r="N573" s="44">
        <v>64.637</v>
      </c>
      <c r="O573" s="44">
        <v>1.8771522137582797</v>
      </c>
      <c r="P573" s="44">
        <v>1742.4870093831207</v>
      </c>
      <c r="Q573" s="281">
        <v>112.62913282549678</v>
      </c>
    </row>
    <row r="574" spans="1:17" ht="12.75" customHeight="1">
      <c r="A574" s="365"/>
      <c r="B574" s="192" t="s">
        <v>783</v>
      </c>
      <c r="C574" s="204" t="s">
        <v>754</v>
      </c>
      <c r="D574" s="205">
        <v>36</v>
      </c>
      <c r="E574" s="205">
        <v>1964</v>
      </c>
      <c r="F574" s="202">
        <v>51.018000000000001</v>
      </c>
      <c r="G574" s="202">
        <v>1.320084</v>
      </c>
      <c r="H574" s="202">
        <v>5.6</v>
      </c>
      <c r="I574" s="202">
        <v>44.097914000000003</v>
      </c>
      <c r="J574" s="202">
        <v>1514.36</v>
      </c>
      <c r="K574" s="202">
        <v>44.097914000000003</v>
      </c>
      <c r="L574" s="202">
        <v>1514.36</v>
      </c>
      <c r="M574" s="203">
        <v>2.9119835442034923E-2</v>
      </c>
      <c r="N574" s="44">
        <v>81.096000000000018</v>
      </c>
      <c r="O574" s="44">
        <v>2.3615021750072644</v>
      </c>
      <c r="P574" s="44">
        <v>1747.1901265220952</v>
      </c>
      <c r="Q574" s="281">
        <v>141.69013050043586</v>
      </c>
    </row>
    <row r="575" spans="1:17" ht="12.75" customHeight="1">
      <c r="A575" s="365"/>
      <c r="B575" s="192" t="s">
        <v>214</v>
      </c>
      <c r="C575" s="208" t="s">
        <v>202</v>
      </c>
      <c r="D575" s="69">
        <v>50</v>
      </c>
      <c r="E575" s="69">
        <v>1969</v>
      </c>
      <c r="F575" s="209">
        <v>87.3</v>
      </c>
      <c r="G575" s="209">
        <v>4.0999999999999996</v>
      </c>
      <c r="H575" s="209">
        <v>7.9</v>
      </c>
      <c r="I575" s="209">
        <v>75.3</v>
      </c>
      <c r="J575" s="209">
        <v>2582.6</v>
      </c>
      <c r="K575" s="209">
        <v>75.287000000000006</v>
      </c>
      <c r="L575" s="209">
        <v>2582.6</v>
      </c>
      <c r="M575" s="191">
        <v>2.9151630140168826E-2</v>
      </c>
      <c r="N575" s="30">
        <v>55.9</v>
      </c>
      <c r="O575" s="31">
        <v>1.6295761248354372</v>
      </c>
      <c r="P575" s="31">
        <v>1749.0978084101296</v>
      </c>
      <c r="Q575" s="278">
        <v>97.774567490126245</v>
      </c>
    </row>
    <row r="576" spans="1:17" ht="12.75" customHeight="1">
      <c r="A576" s="365"/>
      <c r="B576" s="192" t="s">
        <v>724</v>
      </c>
      <c r="C576" s="201" t="s">
        <v>704</v>
      </c>
      <c r="D576" s="43">
        <v>31</v>
      </c>
      <c r="E576" s="43">
        <v>1986</v>
      </c>
      <c r="F576" s="202">
        <v>64.123999999999995</v>
      </c>
      <c r="G576" s="202">
        <v>4.4177590000000002</v>
      </c>
      <c r="H576" s="202">
        <v>4.96</v>
      </c>
      <c r="I576" s="202">
        <v>54.746245000000002</v>
      </c>
      <c r="J576" s="202">
        <v>1870.28</v>
      </c>
      <c r="K576" s="202">
        <v>54.746245000000002</v>
      </c>
      <c r="L576" s="202">
        <v>1870.28</v>
      </c>
      <c r="M576" s="203">
        <v>2.9271683918985394E-2</v>
      </c>
      <c r="N576" s="44">
        <v>64.637</v>
      </c>
      <c r="O576" s="44">
        <v>1.892033833471459</v>
      </c>
      <c r="P576" s="44">
        <v>1756.3010351391238</v>
      </c>
      <c r="Q576" s="281">
        <v>113.52203000828754</v>
      </c>
    </row>
    <row r="577" spans="1:17" ht="12.75" customHeight="1">
      <c r="A577" s="365"/>
      <c r="B577" s="10" t="s">
        <v>176</v>
      </c>
      <c r="C577" s="28" t="s">
        <v>165</v>
      </c>
      <c r="D577" s="10">
        <v>35</v>
      </c>
      <c r="E577" s="10">
        <v>1993</v>
      </c>
      <c r="F577" s="86">
        <v>67.98</v>
      </c>
      <c r="G577" s="86">
        <v>2.62608</v>
      </c>
      <c r="H577" s="86">
        <v>5.44</v>
      </c>
      <c r="I577" s="86">
        <v>59.913919999999997</v>
      </c>
      <c r="J577" s="86">
        <v>2045.71</v>
      </c>
      <c r="K577" s="86">
        <v>59.913919999999997</v>
      </c>
      <c r="L577" s="86">
        <v>2045.71</v>
      </c>
      <c r="M577" s="87">
        <v>2.9287592082944305E-2</v>
      </c>
      <c r="N577" s="26">
        <v>62.566000000000003</v>
      </c>
      <c r="O577" s="26">
        <v>1.8324074862614934</v>
      </c>
      <c r="P577" s="26">
        <v>1757.2555249766583</v>
      </c>
      <c r="Q577" s="277">
        <v>109.9444491756896</v>
      </c>
    </row>
    <row r="578" spans="1:17" ht="12.75" customHeight="1">
      <c r="A578" s="365"/>
      <c r="B578" s="10" t="s">
        <v>176</v>
      </c>
      <c r="C578" s="28" t="s">
        <v>162</v>
      </c>
      <c r="D578" s="10">
        <v>60</v>
      </c>
      <c r="E578" s="10">
        <v>1985</v>
      </c>
      <c r="F578" s="86">
        <v>130.62</v>
      </c>
      <c r="G578" s="86">
        <v>6.67462</v>
      </c>
      <c r="H578" s="86">
        <v>9.36</v>
      </c>
      <c r="I578" s="86">
        <v>114.58540000000001</v>
      </c>
      <c r="J578" s="86">
        <v>3912.05</v>
      </c>
      <c r="K578" s="86">
        <v>114.58540000000001</v>
      </c>
      <c r="L578" s="86">
        <v>3912.05</v>
      </c>
      <c r="M578" s="87">
        <v>2.9290372055571886E-2</v>
      </c>
      <c r="N578" s="26">
        <v>62.566000000000003</v>
      </c>
      <c r="O578" s="26">
        <v>1.8325814180289106</v>
      </c>
      <c r="P578" s="26">
        <v>1757.4223233343132</v>
      </c>
      <c r="Q578" s="277">
        <v>109.95488508173463</v>
      </c>
    </row>
    <row r="579" spans="1:17" ht="12.75" customHeight="1">
      <c r="A579" s="365"/>
      <c r="B579" s="192" t="s">
        <v>724</v>
      </c>
      <c r="C579" s="201" t="s">
        <v>695</v>
      </c>
      <c r="D579" s="43">
        <v>36</v>
      </c>
      <c r="E579" s="43">
        <v>1986</v>
      </c>
      <c r="F579" s="202">
        <v>69.734999999999999</v>
      </c>
      <c r="G579" s="202">
        <v>5.6956610000000003</v>
      </c>
      <c r="H579" s="202">
        <v>5.76</v>
      </c>
      <c r="I579" s="202">
        <v>58.279342</v>
      </c>
      <c r="J579" s="202">
        <v>1988.92</v>
      </c>
      <c r="K579" s="202">
        <v>58.279342</v>
      </c>
      <c r="L579" s="202">
        <v>1988.92</v>
      </c>
      <c r="M579" s="203">
        <v>2.9302004102729116E-2</v>
      </c>
      <c r="N579" s="44">
        <v>64.637</v>
      </c>
      <c r="O579" s="44">
        <v>1.8939936391881018</v>
      </c>
      <c r="P579" s="44">
        <v>1758.120246163747</v>
      </c>
      <c r="Q579" s="281">
        <v>113.63961835128612</v>
      </c>
    </row>
    <row r="580" spans="1:17" ht="12.75" customHeight="1">
      <c r="A580" s="365"/>
      <c r="B580" s="192" t="s">
        <v>290</v>
      </c>
      <c r="C580" s="28" t="s">
        <v>640</v>
      </c>
      <c r="D580" s="10">
        <v>57</v>
      </c>
      <c r="E580" s="10" t="s">
        <v>46</v>
      </c>
      <c r="F580" s="86">
        <v>87.9</v>
      </c>
      <c r="G580" s="86">
        <v>5.5507999999999997</v>
      </c>
      <c r="H580" s="86">
        <v>8.8000000000000007</v>
      </c>
      <c r="I580" s="86">
        <v>73.549199999999999</v>
      </c>
      <c r="J580" s="86">
        <v>2508.48</v>
      </c>
      <c r="K580" s="86">
        <v>73.549199999999999</v>
      </c>
      <c r="L580" s="86">
        <v>2508.48</v>
      </c>
      <c r="M580" s="87">
        <v>2.932022579410639E-2</v>
      </c>
      <c r="N580" s="26">
        <v>48.9</v>
      </c>
      <c r="O580" s="26">
        <v>1.4337590413318024</v>
      </c>
      <c r="P580" s="26">
        <v>1759.2135476463834</v>
      </c>
      <c r="Q580" s="277">
        <v>86.025542479908154</v>
      </c>
    </row>
    <row r="581" spans="1:17" ht="12.75" customHeight="1">
      <c r="A581" s="365"/>
      <c r="B581" s="192" t="s">
        <v>290</v>
      </c>
      <c r="C581" s="201" t="s">
        <v>641</v>
      </c>
      <c r="D581" s="43">
        <v>18</v>
      </c>
      <c r="E581" s="43" t="s">
        <v>46</v>
      </c>
      <c r="F581" s="202">
        <v>37.629999999999995</v>
      </c>
      <c r="G581" s="202">
        <v>2.669</v>
      </c>
      <c r="H581" s="202">
        <v>3.2</v>
      </c>
      <c r="I581" s="202">
        <v>31.760999999999999</v>
      </c>
      <c r="J581" s="202">
        <v>1079.99</v>
      </c>
      <c r="K581" s="202">
        <v>31.760999999999999</v>
      </c>
      <c r="L581" s="202">
        <v>1079.99</v>
      </c>
      <c r="M581" s="203">
        <v>2.9408605635237364E-2</v>
      </c>
      <c r="N581" s="44">
        <v>48.9</v>
      </c>
      <c r="O581" s="44">
        <v>1.4380808155631071</v>
      </c>
      <c r="P581" s="44">
        <v>1764.516338114242</v>
      </c>
      <c r="Q581" s="281">
        <v>86.284848933786435</v>
      </c>
    </row>
    <row r="582" spans="1:17" ht="12.75" customHeight="1">
      <c r="A582" s="365"/>
      <c r="B582" s="192" t="s">
        <v>886</v>
      </c>
      <c r="C582" s="222" t="s">
        <v>883</v>
      </c>
      <c r="D582" s="223">
        <v>45</v>
      </c>
      <c r="E582" s="223">
        <v>1972</v>
      </c>
      <c r="F582" s="206">
        <v>65.061000000000007</v>
      </c>
      <c r="G582" s="206">
        <v>3.6487949999999998</v>
      </c>
      <c r="H582" s="206">
        <v>7.2</v>
      </c>
      <c r="I582" s="206">
        <v>54.212206000000002</v>
      </c>
      <c r="J582" s="206">
        <v>1840.92</v>
      </c>
      <c r="K582" s="206">
        <v>54.212206000000002</v>
      </c>
      <c r="L582" s="206">
        <v>1840.92</v>
      </c>
      <c r="M582" s="207">
        <v>2.9448431219173021E-2</v>
      </c>
      <c r="N582" s="27">
        <v>66.817000000000007</v>
      </c>
      <c r="O582" s="27">
        <v>1.967655828771484</v>
      </c>
      <c r="P582" s="27">
        <v>1766.9058731503812</v>
      </c>
      <c r="Q582" s="282">
        <v>118.05934972628903</v>
      </c>
    </row>
    <row r="583" spans="1:17" ht="12.75" customHeight="1">
      <c r="A583" s="365"/>
      <c r="B583" s="192" t="s">
        <v>249</v>
      </c>
      <c r="C583" s="88" t="s">
        <v>581</v>
      </c>
      <c r="D583" s="9">
        <v>70</v>
      </c>
      <c r="E583" s="9">
        <v>1962</v>
      </c>
      <c r="F583" s="190">
        <v>96.084000000000003</v>
      </c>
      <c r="G583" s="190">
        <v>6.8490000000000002</v>
      </c>
      <c r="H583" s="190">
        <v>0.7</v>
      </c>
      <c r="I583" s="190">
        <v>88.534999999999997</v>
      </c>
      <c r="J583" s="190">
        <v>3002.09</v>
      </c>
      <c r="K583" s="190">
        <v>88.534999999999997</v>
      </c>
      <c r="L583" s="190">
        <v>3002.09</v>
      </c>
      <c r="M583" s="191">
        <v>2.9491121185574048E-2</v>
      </c>
      <c r="N583" s="30">
        <v>50.9</v>
      </c>
      <c r="O583" s="31">
        <v>1.5010980683457189</v>
      </c>
      <c r="P583" s="31">
        <v>1769.4672711344429</v>
      </c>
      <c r="Q583" s="278">
        <v>90.065884100743133</v>
      </c>
    </row>
    <row r="584" spans="1:17" ht="12.75" customHeight="1">
      <c r="A584" s="365"/>
      <c r="B584" s="10" t="s">
        <v>908</v>
      </c>
      <c r="C584" s="68" t="s">
        <v>899</v>
      </c>
      <c r="D584" s="35">
        <v>73</v>
      </c>
      <c r="E584" s="35">
        <v>1966</v>
      </c>
      <c r="F584" s="206">
        <v>66.745999999999995</v>
      </c>
      <c r="G584" s="206">
        <v>4.3939560000000002</v>
      </c>
      <c r="H584" s="206">
        <v>0.76</v>
      </c>
      <c r="I584" s="206">
        <v>61.592039999999997</v>
      </c>
      <c r="J584" s="206">
        <v>2087.0500000000002</v>
      </c>
      <c r="K584" s="206">
        <v>61.592039999999997</v>
      </c>
      <c r="L584" s="206">
        <v>2087.0500000000002</v>
      </c>
      <c r="M584" s="207">
        <v>2.9511530629357224E-2</v>
      </c>
      <c r="N584" s="27">
        <v>67.471000000000004</v>
      </c>
      <c r="O584" s="27">
        <v>1.9911724830933613</v>
      </c>
      <c r="P584" s="27">
        <v>1770.6918377614334</v>
      </c>
      <c r="Q584" s="282">
        <v>119.47034898560169</v>
      </c>
    </row>
    <row r="585" spans="1:17" ht="12.75" customHeight="1">
      <c r="A585" s="365"/>
      <c r="B585" s="192" t="s">
        <v>724</v>
      </c>
      <c r="C585" s="201" t="s">
        <v>705</v>
      </c>
      <c r="D585" s="43">
        <v>59</v>
      </c>
      <c r="E585" s="43">
        <v>1964</v>
      </c>
      <c r="F585" s="202">
        <v>95.358000000000004</v>
      </c>
      <c r="G585" s="202">
        <v>7.9804459999999997</v>
      </c>
      <c r="H585" s="202">
        <v>9.1199999999999992</v>
      </c>
      <c r="I585" s="202">
        <v>78.257553999999999</v>
      </c>
      <c r="J585" s="202">
        <v>2642.27</v>
      </c>
      <c r="K585" s="202">
        <v>78.257553999999999</v>
      </c>
      <c r="L585" s="202">
        <v>2642.27</v>
      </c>
      <c r="M585" s="203">
        <v>2.9617546276497101E-2</v>
      </c>
      <c r="N585" s="44">
        <v>64.637</v>
      </c>
      <c r="O585" s="44">
        <v>1.9143893386739432</v>
      </c>
      <c r="P585" s="44">
        <v>1777.0527765898262</v>
      </c>
      <c r="Q585" s="281">
        <v>114.8633603204366</v>
      </c>
    </row>
    <row r="586" spans="1:17" ht="12.75" customHeight="1">
      <c r="A586" s="365"/>
      <c r="B586" s="192" t="s">
        <v>214</v>
      </c>
      <c r="C586" s="208" t="s">
        <v>204</v>
      </c>
      <c r="D586" s="69">
        <v>45</v>
      </c>
      <c r="E586" s="69">
        <v>1971</v>
      </c>
      <c r="F586" s="209">
        <v>67.2</v>
      </c>
      <c r="G586" s="209">
        <v>3.4</v>
      </c>
      <c r="H586" s="209">
        <v>7.2</v>
      </c>
      <c r="I586" s="209">
        <v>56.6</v>
      </c>
      <c r="J586" s="209">
        <v>1906.15</v>
      </c>
      <c r="K586" s="209">
        <v>56.564999999999998</v>
      </c>
      <c r="L586" s="209">
        <v>1906.2</v>
      </c>
      <c r="M586" s="191">
        <v>2.9674220963172803E-2</v>
      </c>
      <c r="N586" s="30">
        <v>55.9</v>
      </c>
      <c r="O586" s="31">
        <v>1.6587889518413597</v>
      </c>
      <c r="P586" s="31">
        <v>1780.4532577903683</v>
      </c>
      <c r="Q586" s="278">
        <v>99.527337110481582</v>
      </c>
    </row>
    <row r="587" spans="1:17" ht="12.75" customHeight="1">
      <c r="A587" s="365"/>
      <c r="B587" s="192" t="s">
        <v>214</v>
      </c>
      <c r="C587" s="208" t="s">
        <v>203</v>
      </c>
      <c r="D587" s="69">
        <v>40</v>
      </c>
      <c r="E587" s="69">
        <v>1980</v>
      </c>
      <c r="F587" s="209">
        <v>75.5</v>
      </c>
      <c r="G587" s="209">
        <v>3.3</v>
      </c>
      <c r="H587" s="209">
        <v>6.4</v>
      </c>
      <c r="I587" s="209">
        <v>65.8</v>
      </c>
      <c r="J587" s="209">
        <v>2208.7600000000002</v>
      </c>
      <c r="K587" s="209">
        <v>65.781000000000006</v>
      </c>
      <c r="L587" s="209">
        <v>2208.8000000000002</v>
      </c>
      <c r="M587" s="191">
        <v>2.9781329228540383E-2</v>
      </c>
      <c r="N587" s="30">
        <v>55.9</v>
      </c>
      <c r="O587" s="31">
        <v>1.6647763038754073</v>
      </c>
      <c r="P587" s="31">
        <v>1786.8797537124231</v>
      </c>
      <c r="Q587" s="278">
        <v>99.886578232524457</v>
      </c>
    </row>
    <row r="588" spans="1:17" ht="12.75" customHeight="1">
      <c r="A588" s="365"/>
      <c r="B588" s="10" t="s">
        <v>176</v>
      </c>
      <c r="C588" s="28" t="s">
        <v>166</v>
      </c>
      <c r="D588" s="10">
        <v>42</v>
      </c>
      <c r="E588" s="29">
        <v>1994</v>
      </c>
      <c r="F588" s="86">
        <v>63.13</v>
      </c>
      <c r="G588" s="86">
        <v>3.2278899999999999</v>
      </c>
      <c r="H588" s="86">
        <v>5.84</v>
      </c>
      <c r="I588" s="86">
        <v>54.062109999999997</v>
      </c>
      <c r="J588" s="86">
        <v>1808.75</v>
      </c>
      <c r="K588" s="86">
        <v>54.062109999999997</v>
      </c>
      <c r="L588" s="86">
        <v>1808.75</v>
      </c>
      <c r="M588" s="87">
        <v>2.9889210780926052E-2</v>
      </c>
      <c r="N588" s="26">
        <v>62.566000000000003</v>
      </c>
      <c r="O588" s="26">
        <v>1.8700483617194195</v>
      </c>
      <c r="P588" s="26">
        <v>1793.3526468555631</v>
      </c>
      <c r="Q588" s="277">
        <v>112.20290170316517</v>
      </c>
    </row>
    <row r="589" spans="1:17" ht="12.75" customHeight="1">
      <c r="A589" s="365"/>
      <c r="B589" s="192" t="s">
        <v>214</v>
      </c>
      <c r="C589" s="208" t="s">
        <v>201</v>
      </c>
      <c r="D589" s="69">
        <v>40</v>
      </c>
      <c r="E589" s="69">
        <v>1975</v>
      </c>
      <c r="F589" s="209">
        <v>76</v>
      </c>
      <c r="G589" s="209">
        <v>1.8</v>
      </c>
      <c r="H589" s="209">
        <v>6.4</v>
      </c>
      <c r="I589" s="209">
        <v>67.8</v>
      </c>
      <c r="J589" s="209">
        <v>2260.9299999999998</v>
      </c>
      <c r="K589" s="209">
        <v>67.786000000000001</v>
      </c>
      <c r="L589" s="209">
        <v>2260.9</v>
      </c>
      <c r="M589" s="191">
        <v>2.9981865628731921E-2</v>
      </c>
      <c r="N589" s="30">
        <v>55.9</v>
      </c>
      <c r="O589" s="31">
        <v>1.6759862886461143</v>
      </c>
      <c r="P589" s="31">
        <v>1798.9119377239153</v>
      </c>
      <c r="Q589" s="278">
        <v>100.55917731876686</v>
      </c>
    </row>
    <row r="590" spans="1:17" ht="12.75" customHeight="1">
      <c r="A590" s="365"/>
      <c r="B590" s="10" t="s">
        <v>312</v>
      </c>
      <c r="C590" s="88" t="s">
        <v>660</v>
      </c>
      <c r="D590" s="9">
        <v>12</v>
      </c>
      <c r="E590" s="9">
        <v>1992</v>
      </c>
      <c r="F590" s="190">
        <v>19.170000000000002</v>
      </c>
      <c r="G590" s="190">
        <v>0.71399999999999997</v>
      </c>
      <c r="H590" s="190">
        <v>1.92</v>
      </c>
      <c r="I590" s="190">
        <v>16.536000000000001</v>
      </c>
      <c r="J590" s="190">
        <v>551.05999999999995</v>
      </c>
      <c r="K590" s="190">
        <v>16.536000000000001</v>
      </c>
      <c r="L590" s="190">
        <v>551.05999999999995</v>
      </c>
      <c r="M590" s="191">
        <v>3.0007621674590795E-2</v>
      </c>
      <c r="N590" s="30">
        <v>52.1</v>
      </c>
      <c r="O590" s="31">
        <v>1.5633970892461804</v>
      </c>
      <c r="P590" s="31">
        <v>1800.4573004754477</v>
      </c>
      <c r="Q590" s="278">
        <v>93.803825354770836</v>
      </c>
    </row>
    <row r="591" spans="1:17" ht="12.75" customHeight="1">
      <c r="A591" s="365"/>
      <c r="B591" s="192" t="s">
        <v>828</v>
      </c>
      <c r="C591" s="28" t="s">
        <v>822</v>
      </c>
      <c r="D591" s="10">
        <v>16</v>
      </c>
      <c r="E591" s="10">
        <v>1988</v>
      </c>
      <c r="F591" s="190">
        <v>31.550999999999998</v>
      </c>
      <c r="G591" s="190">
        <v>0.85936000000000001</v>
      </c>
      <c r="H591" s="190">
        <v>2.56</v>
      </c>
      <c r="I591" s="190">
        <v>28.131640999999998</v>
      </c>
      <c r="J591" s="86">
        <v>937.26</v>
      </c>
      <c r="K591" s="190">
        <v>28.131640999999998</v>
      </c>
      <c r="L591" s="86">
        <v>937.26</v>
      </c>
      <c r="M591" s="191">
        <v>3.0014767513816869E-2</v>
      </c>
      <c r="N591" s="30">
        <v>90.470000000000013</v>
      </c>
      <c r="O591" s="31">
        <v>2.7154360169750125</v>
      </c>
      <c r="P591" s="31">
        <v>1800.886050829012</v>
      </c>
      <c r="Q591" s="278">
        <v>162.92616101850075</v>
      </c>
    </row>
    <row r="592" spans="1:17" ht="12.75" customHeight="1">
      <c r="A592" s="365"/>
      <c r="B592" s="192" t="s">
        <v>290</v>
      </c>
      <c r="C592" s="88" t="s">
        <v>642</v>
      </c>
      <c r="D592" s="9">
        <v>22</v>
      </c>
      <c r="E592" s="9" t="s">
        <v>46</v>
      </c>
      <c r="F592" s="190">
        <v>41.72</v>
      </c>
      <c r="G592" s="190">
        <v>2.7290000000000001</v>
      </c>
      <c r="H592" s="190">
        <v>3.52</v>
      </c>
      <c r="I592" s="190">
        <v>35.470999999999997</v>
      </c>
      <c r="J592" s="190">
        <v>1180.93</v>
      </c>
      <c r="K592" s="190">
        <v>35.470999999999997</v>
      </c>
      <c r="L592" s="190">
        <v>1180.93</v>
      </c>
      <c r="M592" s="191">
        <v>3.0036496659412493E-2</v>
      </c>
      <c r="N592" s="30">
        <v>48.9</v>
      </c>
      <c r="O592" s="31">
        <v>1.468784686645271</v>
      </c>
      <c r="P592" s="31">
        <v>1802.1897995647496</v>
      </c>
      <c r="Q592" s="278">
        <v>88.127081198716255</v>
      </c>
    </row>
    <row r="593" spans="1:17" ht="12.75" customHeight="1">
      <c r="A593" s="365"/>
      <c r="B593" s="192" t="s">
        <v>828</v>
      </c>
      <c r="C593" s="217" t="s">
        <v>818</v>
      </c>
      <c r="D593" s="32">
        <v>14</v>
      </c>
      <c r="E593" s="34">
        <v>1981</v>
      </c>
      <c r="F593" s="218">
        <v>27.113</v>
      </c>
      <c r="G593" s="218">
        <v>1.6113</v>
      </c>
      <c r="H593" s="218">
        <v>2.08</v>
      </c>
      <c r="I593" s="218">
        <v>23.421702</v>
      </c>
      <c r="J593" s="219">
        <v>779.03</v>
      </c>
      <c r="K593" s="218">
        <v>23.421702</v>
      </c>
      <c r="L593" s="219">
        <v>779.03</v>
      </c>
      <c r="M593" s="191">
        <v>3.0065211866038537E-2</v>
      </c>
      <c r="N593" s="220">
        <v>90.470000000000013</v>
      </c>
      <c r="O593" s="31">
        <v>2.7199997175205071</v>
      </c>
      <c r="P593" s="31">
        <v>1803.9127119623122</v>
      </c>
      <c r="Q593" s="278">
        <v>163.19998305123039</v>
      </c>
    </row>
    <row r="594" spans="1:17" ht="12.75" customHeight="1">
      <c r="A594" s="365"/>
      <c r="B594" s="10" t="s">
        <v>271</v>
      </c>
      <c r="C594" s="88" t="s">
        <v>266</v>
      </c>
      <c r="D594" s="9">
        <v>20</v>
      </c>
      <c r="E594" s="9" t="s">
        <v>46</v>
      </c>
      <c r="F594" s="190">
        <v>36.1</v>
      </c>
      <c r="G594" s="190">
        <v>1.5</v>
      </c>
      <c r="H594" s="190">
        <v>3.3</v>
      </c>
      <c r="I594" s="190">
        <v>31.3</v>
      </c>
      <c r="J594" s="190">
        <v>1040.79</v>
      </c>
      <c r="K594" s="190">
        <v>31.3</v>
      </c>
      <c r="L594" s="190">
        <v>1040.79</v>
      </c>
      <c r="M594" s="191">
        <v>3.0073309697441368E-2</v>
      </c>
      <c r="N594" s="30">
        <v>50.03</v>
      </c>
      <c r="O594" s="31">
        <v>1.5045676841629916</v>
      </c>
      <c r="P594" s="31">
        <v>1804.3985818464821</v>
      </c>
      <c r="Q594" s="278">
        <v>90.274061049779505</v>
      </c>
    </row>
    <row r="595" spans="1:17" ht="12.75" customHeight="1">
      <c r="A595" s="365"/>
      <c r="B595" s="192" t="s">
        <v>828</v>
      </c>
      <c r="C595" s="193" t="s">
        <v>823</v>
      </c>
      <c r="D595" s="66">
        <v>17</v>
      </c>
      <c r="E595" s="66">
        <v>1980</v>
      </c>
      <c r="F595" s="194">
        <v>27.129000000000001</v>
      </c>
      <c r="G595" s="194">
        <v>2.2558199999999999</v>
      </c>
      <c r="H595" s="194">
        <v>2.08</v>
      </c>
      <c r="I595" s="194">
        <v>22.79318</v>
      </c>
      <c r="J595" s="194">
        <v>757.14</v>
      </c>
      <c r="K595" s="194">
        <v>22.79318</v>
      </c>
      <c r="L595" s="194">
        <v>757.14</v>
      </c>
      <c r="M595" s="195">
        <v>3.0104313601183402E-2</v>
      </c>
      <c r="N595" s="67">
        <v>90.470000000000013</v>
      </c>
      <c r="O595" s="67">
        <v>2.7235372514990628</v>
      </c>
      <c r="P595" s="67">
        <v>1806.2588160710043</v>
      </c>
      <c r="Q595" s="279">
        <v>163.41223508994378</v>
      </c>
    </row>
    <row r="596" spans="1:17" ht="12.75" customHeight="1">
      <c r="A596" s="365"/>
      <c r="B596" s="10" t="s">
        <v>312</v>
      </c>
      <c r="C596" s="88" t="s">
        <v>659</v>
      </c>
      <c r="D596" s="9">
        <v>40</v>
      </c>
      <c r="E596" s="9">
        <v>1982</v>
      </c>
      <c r="F596" s="190">
        <v>78.85199999999999</v>
      </c>
      <c r="G596" s="190">
        <v>4.9829999999999997</v>
      </c>
      <c r="H596" s="190">
        <v>6.4</v>
      </c>
      <c r="I596" s="190">
        <v>67.468999999999994</v>
      </c>
      <c r="J596" s="190">
        <v>2240.39</v>
      </c>
      <c r="K596" s="190">
        <v>67.468999999999994</v>
      </c>
      <c r="L596" s="190">
        <v>2240.39</v>
      </c>
      <c r="M596" s="191">
        <v>3.0114846075906428E-2</v>
      </c>
      <c r="N596" s="30">
        <v>52.1</v>
      </c>
      <c r="O596" s="31">
        <v>1.5689834805547249</v>
      </c>
      <c r="P596" s="31">
        <v>1806.8907645543857</v>
      </c>
      <c r="Q596" s="278">
        <v>94.139008833283498</v>
      </c>
    </row>
    <row r="597" spans="1:17" ht="12.75" customHeight="1">
      <c r="A597" s="365"/>
      <c r="B597" s="10" t="s">
        <v>312</v>
      </c>
      <c r="C597" s="88" t="s">
        <v>304</v>
      </c>
      <c r="D597" s="9">
        <v>18</v>
      </c>
      <c r="E597" s="9">
        <v>1988</v>
      </c>
      <c r="F597" s="190">
        <v>39.891999999999996</v>
      </c>
      <c r="G597" s="190">
        <v>2.4990000000000001</v>
      </c>
      <c r="H597" s="190">
        <v>2.88</v>
      </c>
      <c r="I597" s="190">
        <v>34.512999999999998</v>
      </c>
      <c r="J597" s="190">
        <v>1144.2</v>
      </c>
      <c r="K597" s="190">
        <v>34.512999999999998</v>
      </c>
      <c r="L597" s="190">
        <v>1144.2</v>
      </c>
      <c r="M597" s="191">
        <v>3.0163432966264635E-2</v>
      </c>
      <c r="N597" s="30">
        <v>52.1</v>
      </c>
      <c r="O597" s="31">
        <v>1.5715148575423876</v>
      </c>
      <c r="P597" s="31">
        <v>1809.8059779758782</v>
      </c>
      <c r="Q597" s="278">
        <v>94.290891452543264</v>
      </c>
    </row>
    <row r="598" spans="1:17" ht="12.75" customHeight="1">
      <c r="A598" s="365"/>
      <c r="B598" s="10" t="s">
        <v>908</v>
      </c>
      <c r="C598" s="88" t="s">
        <v>900</v>
      </c>
      <c r="D598" s="9">
        <v>52</v>
      </c>
      <c r="E598" s="9">
        <v>1994</v>
      </c>
      <c r="F598" s="190">
        <v>105.033</v>
      </c>
      <c r="G598" s="190">
        <v>6.0179999999999998</v>
      </c>
      <c r="H598" s="190">
        <v>8.32</v>
      </c>
      <c r="I598" s="190">
        <v>90.694999999999993</v>
      </c>
      <c r="J598" s="190">
        <v>3006.49</v>
      </c>
      <c r="K598" s="190">
        <v>90.694999999999993</v>
      </c>
      <c r="L598" s="190">
        <v>3006.49</v>
      </c>
      <c r="M598" s="191">
        <v>3.0166406673562858E-2</v>
      </c>
      <c r="N598" s="30">
        <v>67.471000000000004</v>
      </c>
      <c r="O598" s="31">
        <v>2.0353576246719598</v>
      </c>
      <c r="P598" s="31">
        <v>1809.9844004137715</v>
      </c>
      <c r="Q598" s="278">
        <v>122.12145748031757</v>
      </c>
    </row>
    <row r="599" spans="1:17" ht="12.75" customHeight="1">
      <c r="A599" s="365"/>
      <c r="B599" s="10" t="s">
        <v>312</v>
      </c>
      <c r="C599" s="88" t="s">
        <v>655</v>
      </c>
      <c r="D599" s="9">
        <v>18</v>
      </c>
      <c r="E599" s="9">
        <v>1991</v>
      </c>
      <c r="F599" s="190">
        <v>40.363</v>
      </c>
      <c r="G599" s="190">
        <v>2.9020000000000001</v>
      </c>
      <c r="H599" s="190">
        <v>2.88</v>
      </c>
      <c r="I599" s="190">
        <v>34.581000000000003</v>
      </c>
      <c r="J599" s="190">
        <v>1146.3399999999999</v>
      </c>
      <c r="K599" s="190">
        <v>34.581000000000003</v>
      </c>
      <c r="L599" s="190">
        <v>1146.3399999999999</v>
      </c>
      <c r="M599" s="191">
        <v>3.0166442765671622E-2</v>
      </c>
      <c r="N599" s="30">
        <v>52.1</v>
      </c>
      <c r="O599" s="31">
        <v>1.5716716680914915</v>
      </c>
      <c r="P599" s="31">
        <v>1809.9865659402974</v>
      </c>
      <c r="Q599" s="278">
        <v>94.300300085489496</v>
      </c>
    </row>
    <row r="600" spans="1:17" ht="12.75" customHeight="1">
      <c r="A600" s="365"/>
      <c r="B600" s="10" t="s">
        <v>312</v>
      </c>
      <c r="C600" s="88" t="s">
        <v>657</v>
      </c>
      <c r="D600" s="9">
        <v>5</v>
      </c>
      <c r="E600" s="9"/>
      <c r="F600" s="190">
        <v>6.7</v>
      </c>
      <c r="G600" s="190">
        <v>0</v>
      </c>
      <c r="H600" s="190">
        <v>0</v>
      </c>
      <c r="I600" s="190">
        <v>6.7</v>
      </c>
      <c r="J600" s="190">
        <v>221.83</v>
      </c>
      <c r="K600" s="190">
        <v>6.7</v>
      </c>
      <c r="L600" s="190">
        <v>221.83</v>
      </c>
      <c r="M600" s="191">
        <v>3.0203308840102781E-2</v>
      </c>
      <c r="N600" s="30">
        <v>52.1</v>
      </c>
      <c r="O600" s="31">
        <v>1.573592390569355</v>
      </c>
      <c r="P600" s="31">
        <v>1812.1985304061668</v>
      </c>
      <c r="Q600" s="278">
        <v>94.415543434161293</v>
      </c>
    </row>
    <row r="601" spans="1:17" ht="12.75" customHeight="1">
      <c r="A601" s="365"/>
      <c r="B601" s="10" t="s">
        <v>176</v>
      </c>
      <c r="C601" s="28" t="s">
        <v>152</v>
      </c>
      <c r="D601" s="10">
        <v>45</v>
      </c>
      <c r="E601" s="10">
        <v>1993</v>
      </c>
      <c r="F601" s="86">
        <v>100.46</v>
      </c>
      <c r="G601" s="86">
        <v>5.30687</v>
      </c>
      <c r="H601" s="86">
        <v>7.04</v>
      </c>
      <c r="I601" s="86">
        <v>88.113129999999998</v>
      </c>
      <c r="J601" s="86">
        <v>2913.8</v>
      </c>
      <c r="K601" s="86">
        <v>88.113129999999998</v>
      </c>
      <c r="L601" s="86">
        <v>2913.8</v>
      </c>
      <c r="M601" s="87">
        <v>3.0239937538609374E-2</v>
      </c>
      <c r="N601" s="26">
        <v>62.566000000000003</v>
      </c>
      <c r="O601" s="26">
        <v>1.8919919320406342</v>
      </c>
      <c r="P601" s="26">
        <v>1814.3962523165626</v>
      </c>
      <c r="Q601" s="277">
        <v>113.51951592243805</v>
      </c>
    </row>
    <row r="602" spans="1:17" ht="12.75" customHeight="1">
      <c r="A602" s="365"/>
      <c r="B602" s="192" t="s">
        <v>249</v>
      </c>
      <c r="C602" s="88" t="s">
        <v>582</v>
      </c>
      <c r="D602" s="9">
        <v>41</v>
      </c>
      <c r="E602" s="9">
        <v>1963</v>
      </c>
      <c r="F602" s="190">
        <v>58.267000000000003</v>
      </c>
      <c r="G602" s="190">
        <v>4.2460000000000004</v>
      </c>
      <c r="H602" s="190">
        <v>0.4</v>
      </c>
      <c r="I602" s="190">
        <v>53.621000000000002</v>
      </c>
      <c r="J602" s="190">
        <v>1771.78</v>
      </c>
      <c r="K602" s="190">
        <v>53.621000000000002</v>
      </c>
      <c r="L602" s="190">
        <v>1771.78</v>
      </c>
      <c r="M602" s="191">
        <v>3.0263915384528554E-2</v>
      </c>
      <c r="N602" s="30">
        <v>50.9</v>
      </c>
      <c r="O602" s="31">
        <v>1.5404332930725033</v>
      </c>
      <c r="P602" s="31">
        <v>1815.8349230717133</v>
      </c>
      <c r="Q602" s="278">
        <v>92.425997584350199</v>
      </c>
    </row>
    <row r="603" spans="1:17" ht="12.75" customHeight="1">
      <c r="A603" s="365"/>
      <c r="B603" s="10" t="s">
        <v>312</v>
      </c>
      <c r="C603" s="88" t="s">
        <v>656</v>
      </c>
      <c r="D603" s="9">
        <v>48</v>
      </c>
      <c r="E603" s="9">
        <v>1970</v>
      </c>
      <c r="F603" s="190">
        <v>87.663000000000011</v>
      </c>
      <c r="G603" s="190">
        <v>3.4940000000000002</v>
      </c>
      <c r="H603" s="190">
        <v>6.9</v>
      </c>
      <c r="I603" s="190">
        <v>77.269000000000005</v>
      </c>
      <c r="J603" s="190">
        <v>2544.52</v>
      </c>
      <c r="K603" s="190">
        <v>77.269000000000005</v>
      </c>
      <c r="L603" s="190">
        <v>2544.52</v>
      </c>
      <c r="M603" s="191">
        <v>3.036682753525223E-2</v>
      </c>
      <c r="N603" s="30">
        <v>52.1</v>
      </c>
      <c r="O603" s="31">
        <v>1.5821117145866412</v>
      </c>
      <c r="P603" s="31">
        <v>1822.0096521151338</v>
      </c>
      <c r="Q603" s="278">
        <v>94.926702875198472</v>
      </c>
    </row>
    <row r="604" spans="1:17" ht="12.75" customHeight="1">
      <c r="A604" s="365"/>
      <c r="B604" s="10" t="s">
        <v>312</v>
      </c>
      <c r="C604" s="88" t="s">
        <v>658</v>
      </c>
      <c r="D604" s="9">
        <v>7</v>
      </c>
      <c r="E604" s="9">
        <v>1940</v>
      </c>
      <c r="F604" s="190">
        <v>9.9600000000000009</v>
      </c>
      <c r="G604" s="190">
        <v>0</v>
      </c>
      <c r="H604" s="190">
        <v>0</v>
      </c>
      <c r="I604" s="190">
        <v>9.9600000000000009</v>
      </c>
      <c r="J604" s="190">
        <v>326.26</v>
      </c>
      <c r="K604" s="190">
        <v>9.9600000000000009</v>
      </c>
      <c r="L604" s="190">
        <v>326.26</v>
      </c>
      <c r="M604" s="191">
        <v>3.052779991417888E-2</v>
      </c>
      <c r="N604" s="30">
        <v>52.1</v>
      </c>
      <c r="O604" s="31">
        <v>1.5904983755287196</v>
      </c>
      <c r="P604" s="31">
        <v>1831.6679948507328</v>
      </c>
      <c r="Q604" s="278">
        <v>95.429902531723187</v>
      </c>
    </row>
    <row r="605" spans="1:17" ht="12.75" customHeight="1">
      <c r="A605" s="365"/>
      <c r="B605" s="192" t="s">
        <v>214</v>
      </c>
      <c r="C605" s="208" t="s">
        <v>207</v>
      </c>
      <c r="D605" s="69">
        <v>45</v>
      </c>
      <c r="E605" s="69">
        <v>1981</v>
      </c>
      <c r="F605" s="209">
        <v>79.2</v>
      </c>
      <c r="G605" s="209">
        <v>3.2</v>
      </c>
      <c r="H605" s="209">
        <v>7.2</v>
      </c>
      <c r="I605" s="209">
        <v>68.8</v>
      </c>
      <c r="J605" s="209">
        <v>2250.5500000000002</v>
      </c>
      <c r="K605" s="209">
        <v>68.747</v>
      </c>
      <c r="L605" s="209">
        <v>2250.5500000000002</v>
      </c>
      <c r="M605" s="191">
        <v>3.054675523760858E-2</v>
      </c>
      <c r="N605" s="30">
        <v>55.9</v>
      </c>
      <c r="O605" s="31">
        <v>1.7075636177823197</v>
      </c>
      <c r="P605" s="31">
        <v>1832.8053142565147</v>
      </c>
      <c r="Q605" s="278">
        <v>102.45381706693917</v>
      </c>
    </row>
    <row r="606" spans="1:17" ht="12.75" customHeight="1">
      <c r="A606" s="365"/>
      <c r="B606" s="192" t="s">
        <v>125</v>
      </c>
      <c r="C606" s="217" t="s">
        <v>520</v>
      </c>
      <c r="D606" s="32">
        <v>33</v>
      </c>
      <c r="E606" s="33" t="s">
        <v>46</v>
      </c>
      <c r="F606" s="218">
        <v>48.66</v>
      </c>
      <c r="G606" s="218">
        <v>2.66</v>
      </c>
      <c r="H606" s="218">
        <v>5.12</v>
      </c>
      <c r="I606" s="218">
        <v>43.53</v>
      </c>
      <c r="J606" s="219">
        <v>1419.26</v>
      </c>
      <c r="K606" s="218">
        <v>43.53</v>
      </c>
      <c r="L606" s="219">
        <v>1419.26</v>
      </c>
      <c r="M606" s="191">
        <v>3.0670913011005736E-2</v>
      </c>
      <c r="N606" s="220">
        <v>60.2</v>
      </c>
      <c r="O606" s="31">
        <v>1.8463889632625454</v>
      </c>
      <c r="P606" s="31">
        <v>1840.2547806603443</v>
      </c>
      <c r="Q606" s="278">
        <v>110.78333779575273</v>
      </c>
    </row>
    <row r="607" spans="1:17" ht="12.75" customHeight="1">
      <c r="A607" s="365"/>
      <c r="B607" s="10" t="s">
        <v>101</v>
      </c>
      <c r="C607" s="28" t="s">
        <v>85</v>
      </c>
      <c r="D607" s="10">
        <v>107</v>
      </c>
      <c r="E607" s="10">
        <v>1974</v>
      </c>
      <c r="F607" s="86">
        <v>105.66</v>
      </c>
      <c r="G607" s="86">
        <v>9.82</v>
      </c>
      <c r="H607" s="86">
        <v>17.12</v>
      </c>
      <c r="I607" s="86">
        <v>78.72</v>
      </c>
      <c r="J607" s="86">
        <v>2559.98</v>
      </c>
      <c r="K607" s="86">
        <v>76.970311330557266</v>
      </c>
      <c r="L607" s="86">
        <v>2503.08</v>
      </c>
      <c r="M607" s="87">
        <v>3.0750240236251846E-2</v>
      </c>
      <c r="N607" s="26">
        <v>60.277000000000001</v>
      </c>
      <c r="O607" s="26">
        <v>1.8535322307205526</v>
      </c>
      <c r="P607" s="26">
        <v>1845.0144141751109</v>
      </c>
      <c r="Q607" s="277">
        <v>111.21193384323315</v>
      </c>
    </row>
    <row r="608" spans="1:17" ht="12.75" customHeight="1">
      <c r="A608" s="365"/>
      <c r="B608" s="10" t="s">
        <v>176</v>
      </c>
      <c r="C608" s="28" t="s">
        <v>163</v>
      </c>
      <c r="D608" s="10">
        <v>20</v>
      </c>
      <c r="E608" s="10">
        <v>1994</v>
      </c>
      <c r="F608" s="86">
        <v>39.119999999999997</v>
      </c>
      <c r="G608" s="86">
        <v>1.9148499999999999</v>
      </c>
      <c r="H608" s="86">
        <v>2.72</v>
      </c>
      <c r="I608" s="86">
        <v>34.485149999999997</v>
      </c>
      <c r="J608" s="86">
        <v>1120.8599999999999</v>
      </c>
      <c r="K608" s="86">
        <v>34.485149999999997</v>
      </c>
      <c r="L608" s="86">
        <v>1120.8599999999999</v>
      </c>
      <c r="M608" s="87">
        <v>3.076668807879664E-2</v>
      </c>
      <c r="N608" s="26">
        <v>62.566000000000003</v>
      </c>
      <c r="O608" s="26">
        <v>1.9249486063379906</v>
      </c>
      <c r="P608" s="26">
        <v>1846.0012847277985</v>
      </c>
      <c r="Q608" s="277">
        <v>115.49691638027943</v>
      </c>
    </row>
    <row r="609" spans="1:17" ht="12.75" customHeight="1">
      <c r="A609" s="365"/>
      <c r="B609" s="10" t="s">
        <v>908</v>
      </c>
      <c r="C609" s="88" t="s">
        <v>901</v>
      </c>
      <c r="D609" s="9">
        <v>50</v>
      </c>
      <c r="E609" s="9">
        <v>1985</v>
      </c>
      <c r="F609" s="190">
        <v>113.01</v>
      </c>
      <c r="G609" s="190">
        <v>4.7430000000000003</v>
      </c>
      <c r="H609" s="190">
        <v>8</v>
      </c>
      <c r="I609" s="190">
        <v>100.267</v>
      </c>
      <c r="J609" s="190">
        <v>3248.27</v>
      </c>
      <c r="K609" s="190">
        <v>100.267</v>
      </c>
      <c r="L609" s="190">
        <v>3248.27</v>
      </c>
      <c r="M609" s="191">
        <v>3.0867815791174993E-2</v>
      </c>
      <c r="N609" s="30">
        <v>67.471000000000004</v>
      </c>
      <c r="O609" s="31">
        <v>2.0826823992463681</v>
      </c>
      <c r="P609" s="31">
        <v>1852.0689474704996</v>
      </c>
      <c r="Q609" s="278">
        <v>124.96094395478208</v>
      </c>
    </row>
    <row r="610" spans="1:17" ht="12.75" customHeight="1">
      <c r="A610" s="365"/>
      <c r="B610" s="10" t="s">
        <v>312</v>
      </c>
      <c r="C610" s="88" t="s">
        <v>305</v>
      </c>
      <c r="D610" s="9">
        <v>36</v>
      </c>
      <c r="E610" s="9">
        <v>1967</v>
      </c>
      <c r="F610" s="190">
        <v>55.944000000000003</v>
      </c>
      <c r="G610" s="190">
        <v>3.7919999999999998</v>
      </c>
      <c r="H610" s="190">
        <v>5.76</v>
      </c>
      <c r="I610" s="190">
        <v>46.392000000000003</v>
      </c>
      <c r="J610" s="190">
        <v>1496.32</v>
      </c>
      <c r="K610" s="190">
        <v>46.392000000000003</v>
      </c>
      <c r="L610" s="190">
        <v>1496.32</v>
      </c>
      <c r="M610" s="191">
        <v>3.1004063301967498E-2</v>
      </c>
      <c r="N610" s="30">
        <v>52.1</v>
      </c>
      <c r="O610" s="31">
        <v>1.6153116980325066</v>
      </c>
      <c r="P610" s="31">
        <v>1860.2437981180499</v>
      </c>
      <c r="Q610" s="278">
        <v>96.918701881950398</v>
      </c>
    </row>
    <row r="611" spans="1:17" ht="12.75" customHeight="1">
      <c r="A611" s="365"/>
      <c r="B611" s="10" t="s">
        <v>312</v>
      </c>
      <c r="C611" s="88" t="s">
        <v>661</v>
      </c>
      <c r="D611" s="9">
        <v>12</v>
      </c>
      <c r="E611" s="9">
        <v>1993</v>
      </c>
      <c r="F611" s="190">
        <v>19.896999999999998</v>
      </c>
      <c r="G611" s="190">
        <v>1.1220000000000001</v>
      </c>
      <c r="H611" s="190">
        <v>1.92</v>
      </c>
      <c r="I611" s="190">
        <v>16.855</v>
      </c>
      <c r="J611" s="190">
        <v>541.99</v>
      </c>
      <c r="K611" s="190">
        <v>16.855</v>
      </c>
      <c r="L611" s="190">
        <v>541.99</v>
      </c>
      <c r="M611" s="191">
        <v>3.1098359748334841E-2</v>
      </c>
      <c r="N611" s="30">
        <v>52.1</v>
      </c>
      <c r="O611" s="31">
        <v>1.6202245428882454</v>
      </c>
      <c r="P611" s="31">
        <v>1865.9015849000905</v>
      </c>
      <c r="Q611" s="278">
        <v>97.213472573294709</v>
      </c>
    </row>
    <row r="612" spans="1:17" ht="12.75" customHeight="1">
      <c r="A612" s="365"/>
      <c r="B612" s="192" t="s">
        <v>783</v>
      </c>
      <c r="C612" s="204" t="s">
        <v>755</v>
      </c>
      <c r="D612" s="205">
        <v>9</v>
      </c>
      <c r="E612" s="205">
        <v>1986</v>
      </c>
      <c r="F612" s="202">
        <v>18.409300000000002</v>
      </c>
      <c r="G612" s="202">
        <v>0.44941199999999998</v>
      </c>
      <c r="H612" s="202">
        <v>1.28</v>
      </c>
      <c r="I612" s="202">
        <v>16.679886</v>
      </c>
      <c r="J612" s="202">
        <v>536.30999999999995</v>
      </c>
      <c r="K612" s="202">
        <v>16.679886</v>
      </c>
      <c r="L612" s="202">
        <v>536.30999999999995</v>
      </c>
      <c r="M612" s="203">
        <v>3.1101202662639146E-2</v>
      </c>
      <c r="N612" s="44">
        <v>81.096000000000018</v>
      </c>
      <c r="O612" s="44">
        <v>2.5221831311293847</v>
      </c>
      <c r="P612" s="44">
        <v>1866.0721597583488</v>
      </c>
      <c r="Q612" s="281">
        <v>151.3309878677631</v>
      </c>
    </row>
    <row r="613" spans="1:17" ht="12.75" customHeight="1">
      <c r="A613" s="365"/>
      <c r="B613" s="10" t="s">
        <v>312</v>
      </c>
      <c r="C613" s="88" t="s">
        <v>303</v>
      </c>
      <c r="D613" s="9">
        <v>22</v>
      </c>
      <c r="E613" s="9">
        <v>1982</v>
      </c>
      <c r="F613" s="190">
        <v>41.349000000000004</v>
      </c>
      <c r="G613" s="190">
        <v>1.8540000000000001</v>
      </c>
      <c r="H613" s="190">
        <v>3.52</v>
      </c>
      <c r="I613" s="190">
        <v>35.975000000000001</v>
      </c>
      <c r="J613" s="190">
        <v>1153.74</v>
      </c>
      <c r="K613" s="190">
        <v>35.975000000000001</v>
      </c>
      <c r="L613" s="190">
        <v>1153.74</v>
      </c>
      <c r="M613" s="191">
        <v>3.1181202003917694E-2</v>
      </c>
      <c r="N613" s="30">
        <v>52.1</v>
      </c>
      <c r="O613" s="31">
        <v>1.6245406244041118</v>
      </c>
      <c r="P613" s="31">
        <v>1870.8721202350616</v>
      </c>
      <c r="Q613" s="278">
        <v>97.47243746424671</v>
      </c>
    </row>
    <row r="614" spans="1:17" ht="12.75" customHeight="1">
      <c r="A614" s="365"/>
      <c r="B614" s="192" t="s">
        <v>249</v>
      </c>
      <c r="C614" s="88" t="s">
        <v>583</v>
      </c>
      <c r="D614" s="9">
        <v>60</v>
      </c>
      <c r="E614" s="9">
        <v>1963</v>
      </c>
      <c r="F614" s="190">
        <v>79.375</v>
      </c>
      <c r="G614" s="190">
        <v>4.569</v>
      </c>
      <c r="H614" s="190">
        <v>0.57999999999999996</v>
      </c>
      <c r="I614" s="190">
        <v>74.225999999999999</v>
      </c>
      <c r="J614" s="190">
        <v>2361.44</v>
      </c>
      <c r="K614" s="190">
        <v>71.754000000000005</v>
      </c>
      <c r="L614" s="190">
        <v>2282.7800000000002</v>
      </c>
      <c r="M614" s="191">
        <v>3.1432726762981977E-2</v>
      </c>
      <c r="N614" s="30">
        <v>50.9</v>
      </c>
      <c r="O614" s="31">
        <v>1.5999257922357826</v>
      </c>
      <c r="P614" s="31">
        <v>1885.9636057789187</v>
      </c>
      <c r="Q614" s="278">
        <v>95.995547534146951</v>
      </c>
    </row>
    <row r="615" spans="1:17" ht="12.75" customHeight="1">
      <c r="A615" s="365"/>
      <c r="B615" s="10" t="s">
        <v>101</v>
      </c>
      <c r="C615" s="28" t="s">
        <v>89</v>
      </c>
      <c r="D615" s="10">
        <v>47</v>
      </c>
      <c r="E615" s="10">
        <v>1981</v>
      </c>
      <c r="F615" s="86">
        <v>111.48</v>
      </c>
      <c r="G615" s="86">
        <v>5.68</v>
      </c>
      <c r="H615" s="86">
        <v>11.85</v>
      </c>
      <c r="I615" s="86">
        <v>93.95</v>
      </c>
      <c r="J615" s="86">
        <v>2980.63</v>
      </c>
      <c r="K615" s="86">
        <v>89.954816934674895</v>
      </c>
      <c r="L615" s="86">
        <v>2853.88</v>
      </c>
      <c r="M615" s="87">
        <v>3.1520181974951607E-2</v>
      </c>
      <c r="N615" s="26">
        <v>60.277000000000001</v>
      </c>
      <c r="O615" s="26">
        <v>1.8999420089041581</v>
      </c>
      <c r="P615" s="26">
        <v>1891.2109184970964</v>
      </c>
      <c r="Q615" s="277">
        <v>113.99652053424947</v>
      </c>
    </row>
    <row r="616" spans="1:17" ht="12.75" customHeight="1">
      <c r="A616" s="365"/>
      <c r="B616" s="192" t="s">
        <v>783</v>
      </c>
      <c r="C616" s="204" t="s">
        <v>756</v>
      </c>
      <c r="D616" s="205">
        <v>20</v>
      </c>
      <c r="E616" s="205">
        <v>1985</v>
      </c>
      <c r="F616" s="202">
        <v>37.414000000000001</v>
      </c>
      <c r="G616" s="202">
        <v>1.0634520000000001</v>
      </c>
      <c r="H616" s="202">
        <v>3.2</v>
      </c>
      <c r="I616" s="202">
        <v>33.150548000000001</v>
      </c>
      <c r="J616" s="202">
        <v>1047.19</v>
      </c>
      <c r="K616" s="202">
        <v>33.150548000000001</v>
      </c>
      <c r="L616" s="202">
        <v>1047.19</v>
      </c>
      <c r="M616" s="203">
        <v>3.1656669754294826E-2</v>
      </c>
      <c r="N616" s="44">
        <v>81.096000000000018</v>
      </c>
      <c r="O616" s="44">
        <v>2.5672292903942937</v>
      </c>
      <c r="P616" s="44">
        <v>1899.4001852576896</v>
      </c>
      <c r="Q616" s="281">
        <v>154.03375742365762</v>
      </c>
    </row>
    <row r="617" spans="1:17" ht="12.75" customHeight="1">
      <c r="A617" s="365"/>
      <c r="B617" s="192" t="s">
        <v>214</v>
      </c>
      <c r="C617" s="208" t="s">
        <v>200</v>
      </c>
      <c r="D617" s="69">
        <v>10</v>
      </c>
      <c r="E617" s="69">
        <v>1968</v>
      </c>
      <c r="F617" s="209">
        <v>23.5</v>
      </c>
      <c r="G617" s="209">
        <v>0.7</v>
      </c>
      <c r="H617" s="209">
        <v>1.6</v>
      </c>
      <c r="I617" s="209">
        <v>21.2</v>
      </c>
      <c r="J617" s="209">
        <v>665.8</v>
      </c>
      <c r="K617" s="209">
        <v>21.175000000000001</v>
      </c>
      <c r="L617" s="209">
        <v>665.81</v>
      </c>
      <c r="M617" s="191">
        <v>3.180336732701522E-2</v>
      </c>
      <c r="N617" s="30">
        <v>55.9</v>
      </c>
      <c r="O617" s="31">
        <v>1.7778082335801508</v>
      </c>
      <c r="P617" s="31">
        <v>1908.2020396209132</v>
      </c>
      <c r="Q617" s="278">
        <v>106.66849401480904</v>
      </c>
    </row>
    <row r="618" spans="1:17" ht="12.75" customHeight="1">
      <c r="A618" s="365"/>
      <c r="B618" s="192" t="s">
        <v>724</v>
      </c>
      <c r="C618" s="201" t="s">
        <v>709</v>
      </c>
      <c r="D618" s="43">
        <v>47</v>
      </c>
      <c r="E618" s="43" t="s">
        <v>46</v>
      </c>
      <c r="F618" s="202">
        <v>65.414000000000001</v>
      </c>
      <c r="G618" s="202">
        <v>5.555828</v>
      </c>
      <c r="H618" s="202">
        <v>0</v>
      </c>
      <c r="I618" s="202">
        <v>59.858173000000001</v>
      </c>
      <c r="J618" s="202">
        <v>1879.63</v>
      </c>
      <c r="K618" s="202">
        <v>59.858173000000001</v>
      </c>
      <c r="L618" s="202">
        <v>1879.63</v>
      </c>
      <c r="M618" s="203">
        <v>3.18457212323702E-2</v>
      </c>
      <c r="N618" s="44">
        <v>64.637</v>
      </c>
      <c r="O618" s="44">
        <v>2.0584118832967127</v>
      </c>
      <c r="P618" s="44">
        <v>1910.743273942212</v>
      </c>
      <c r="Q618" s="281">
        <v>123.50471299780276</v>
      </c>
    </row>
    <row r="619" spans="1:17" ht="12.75" customHeight="1">
      <c r="A619" s="365"/>
      <c r="B619" s="192" t="s">
        <v>125</v>
      </c>
      <c r="C619" s="217" t="s">
        <v>518</v>
      </c>
      <c r="D619" s="32">
        <v>107</v>
      </c>
      <c r="E619" s="33" t="s">
        <v>46</v>
      </c>
      <c r="F619" s="218">
        <v>107.51</v>
      </c>
      <c r="G619" s="218">
        <v>6.18</v>
      </c>
      <c r="H619" s="218">
        <v>17.12</v>
      </c>
      <c r="I619" s="218">
        <v>83.38</v>
      </c>
      <c r="J619" s="219">
        <v>2632.02</v>
      </c>
      <c r="K619" s="218">
        <v>83.38</v>
      </c>
      <c r="L619" s="219">
        <v>2611.6799999999998</v>
      </c>
      <c r="M619" s="191">
        <v>3.1925810206457149E-2</v>
      </c>
      <c r="N619" s="220">
        <v>60.2</v>
      </c>
      <c r="O619" s="31">
        <v>1.9219337744287204</v>
      </c>
      <c r="P619" s="31">
        <v>1915.5486123874291</v>
      </c>
      <c r="Q619" s="278">
        <v>115.31602646572323</v>
      </c>
    </row>
    <row r="620" spans="1:17" ht="12.75" customHeight="1">
      <c r="A620" s="365"/>
      <c r="B620" s="10" t="s">
        <v>334</v>
      </c>
      <c r="C620" s="88" t="s">
        <v>360</v>
      </c>
      <c r="D620" s="9">
        <v>20</v>
      </c>
      <c r="E620" s="9">
        <v>1983</v>
      </c>
      <c r="F620" s="190">
        <v>40.125999999999998</v>
      </c>
      <c r="G620" s="190">
        <v>2.4009999999999998</v>
      </c>
      <c r="H620" s="190">
        <v>3.2</v>
      </c>
      <c r="I620" s="190">
        <v>34.524999999999999</v>
      </c>
      <c r="J620" s="190">
        <v>1080</v>
      </c>
      <c r="K620" s="190">
        <v>34.524999999999999</v>
      </c>
      <c r="L620" s="190">
        <v>1080</v>
      </c>
      <c r="M620" s="191">
        <f>K620/L620</f>
        <v>3.1967592592592589E-2</v>
      </c>
      <c r="N620" s="30">
        <v>52.3</v>
      </c>
      <c r="O620" s="31">
        <f>M620*N620</f>
        <v>1.6719050925925922</v>
      </c>
      <c r="P620" s="31">
        <f>M620*60*1000</f>
        <v>1918.0555555555554</v>
      </c>
      <c r="Q620" s="278">
        <f>P620*N620/1000</f>
        <v>100.31430555555555</v>
      </c>
    </row>
    <row r="621" spans="1:17" ht="12.75" customHeight="1">
      <c r="A621" s="365"/>
      <c r="B621" s="192" t="s">
        <v>125</v>
      </c>
      <c r="C621" s="217" t="s">
        <v>521</v>
      </c>
      <c r="D621" s="32">
        <v>59</v>
      </c>
      <c r="E621" s="33" t="s">
        <v>46</v>
      </c>
      <c r="F621" s="218">
        <v>79.069999999999993</v>
      </c>
      <c r="G621" s="218">
        <v>4.43</v>
      </c>
      <c r="H621" s="218">
        <v>0.59</v>
      </c>
      <c r="I621" s="218">
        <v>76.98</v>
      </c>
      <c r="J621" s="219">
        <v>2449.7199999999998</v>
      </c>
      <c r="K621" s="218">
        <v>76.98</v>
      </c>
      <c r="L621" s="219">
        <v>2403.11</v>
      </c>
      <c r="M621" s="191">
        <v>3.203348993595799E-2</v>
      </c>
      <c r="N621" s="220">
        <v>60.2</v>
      </c>
      <c r="O621" s="31">
        <v>1.9284160941446711</v>
      </c>
      <c r="P621" s="31">
        <v>1922.0093961574794</v>
      </c>
      <c r="Q621" s="278">
        <v>115.70496564868027</v>
      </c>
    </row>
    <row r="622" spans="1:17" ht="12.75" customHeight="1">
      <c r="A622" s="365"/>
      <c r="B622" s="10" t="s">
        <v>334</v>
      </c>
      <c r="C622" s="88" t="s">
        <v>361</v>
      </c>
      <c r="D622" s="9">
        <v>20</v>
      </c>
      <c r="E622" s="9">
        <v>1987</v>
      </c>
      <c r="F622" s="190">
        <v>39.615000000000002</v>
      </c>
      <c r="G622" s="190">
        <v>2.0659999999999998</v>
      </c>
      <c r="H622" s="190">
        <v>3.2</v>
      </c>
      <c r="I622" s="190">
        <v>34.348999999999997</v>
      </c>
      <c r="J622" s="190">
        <v>1071.6500000000001</v>
      </c>
      <c r="K622" s="190">
        <v>34.348999999999997</v>
      </c>
      <c r="L622" s="190">
        <v>1071.6500000000001</v>
      </c>
      <c r="M622" s="191">
        <f>K622/L622</f>
        <v>3.2052442495217652E-2</v>
      </c>
      <c r="N622" s="30">
        <v>52.3</v>
      </c>
      <c r="O622" s="31">
        <f>M622*N622</f>
        <v>1.6763427424998831</v>
      </c>
      <c r="P622" s="31">
        <f>M622*60*1000</f>
        <v>1923.1465497130591</v>
      </c>
      <c r="Q622" s="278">
        <f>P622*N622/1000</f>
        <v>100.58056454999299</v>
      </c>
    </row>
    <row r="623" spans="1:17" ht="12.75" customHeight="1">
      <c r="A623" s="365"/>
      <c r="B623" s="192" t="s">
        <v>125</v>
      </c>
      <c r="C623" s="217" t="s">
        <v>515</v>
      </c>
      <c r="D623" s="32">
        <v>18</v>
      </c>
      <c r="E623" s="33" t="s">
        <v>46</v>
      </c>
      <c r="F623" s="218">
        <v>34.79</v>
      </c>
      <c r="G623" s="218">
        <v>1.41</v>
      </c>
      <c r="H623" s="218">
        <v>2.88</v>
      </c>
      <c r="I623" s="218">
        <v>30.5</v>
      </c>
      <c r="J623" s="219">
        <v>946.37</v>
      </c>
      <c r="K623" s="218">
        <v>30.5</v>
      </c>
      <c r="L623" s="219">
        <v>946.37</v>
      </c>
      <c r="M623" s="191">
        <v>3.2228409607236073E-2</v>
      </c>
      <c r="N623" s="220">
        <v>60.2</v>
      </c>
      <c r="O623" s="31">
        <v>1.9401502583556116</v>
      </c>
      <c r="P623" s="31">
        <v>1933.7045764341644</v>
      </c>
      <c r="Q623" s="278">
        <v>116.40901550133671</v>
      </c>
    </row>
    <row r="624" spans="1:17" ht="12.75" customHeight="1">
      <c r="A624" s="365"/>
      <c r="B624" s="192" t="s">
        <v>828</v>
      </c>
      <c r="C624" s="201" t="s">
        <v>824</v>
      </c>
      <c r="D624" s="43">
        <v>14</v>
      </c>
      <c r="E624" s="43">
        <v>1984</v>
      </c>
      <c r="F624" s="202">
        <v>27.439</v>
      </c>
      <c r="G624" s="202">
        <v>1.2670189999999999</v>
      </c>
      <c r="H624" s="202">
        <v>2.0680000000000001</v>
      </c>
      <c r="I624" s="202">
        <v>24.103981999999998</v>
      </c>
      <c r="J624" s="202">
        <v>744.57</v>
      </c>
      <c r="K624" s="202">
        <v>24.103981999999998</v>
      </c>
      <c r="L624" s="202">
        <v>744.57</v>
      </c>
      <c r="M624" s="203">
        <v>3.2373023355762379E-2</v>
      </c>
      <c r="N624" s="44">
        <v>90.470000000000013</v>
      </c>
      <c r="O624" s="44">
        <v>2.9287874229958226</v>
      </c>
      <c r="P624" s="44">
        <v>1942.3814013457427</v>
      </c>
      <c r="Q624" s="281">
        <v>175.72724537974938</v>
      </c>
    </row>
    <row r="625" spans="1:17" ht="12.75" customHeight="1">
      <c r="A625" s="365"/>
      <c r="B625" s="10" t="s">
        <v>101</v>
      </c>
      <c r="C625" s="28" t="s">
        <v>87</v>
      </c>
      <c r="D625" s="10">
        <v>118</v>
      </c>
      <c r="E625" s="10">
        <v>1961</v>
      </c>
      <c r="F625" s="86">
        <v>96.03</v>
      </c>
      <c r="G625" s="86">
        <v>11.09</v>
      </c>
      <c r="H625" s="86">
        <v>0</v>
      </c>
      <c r="I625" s="86">
        <v>84.94</v>
      </c>
      <c r="J625" s="86">
        <v>2620.23</v>
      </c>
      <c r="K625" s="86">
        <v>84.939999999999984</v>
      </c>
      <c r="L625" s="86">
        <v>2620.23</v>
      </c>
      <c r="M625" s="87">
        <v>3.241700156093167E-2</v>
      </c>
      <c r="N625" s="26">
        <v>60.277000000000001</v>
      </c>
      <c r="O625" s="26">
        <v>1.9539996030882782</v>
      </c>
      <c r="P625" s="26">
        <v>1945.0200936559002</v>
      </c>
      <c r="Q625" s="277">
        <v>117.2399761852967</v>
      </c>
    </row>
    <row r="626" spans="1:17" ht="12.75" customHeight="1">
      <c r="A626" s="365"/>
      <c r="B626" s="10" t="s">
        <v>334</v>
      </c>
      <c r="C626" s="88" t="s">
        <v>358</v>
      </c>
      <c r="D626" s="9">
        <v>20</v>
      </c>
      <c r="E626" s="9">
        <v>1983</v>
      </c>
      <c r="F626" s="190">
        <v>39.582999999999998</v>
      </c>
      <c r="G626" s="190">
        <v>2.6360000000000001</v>
      </c>
      <c r="H626" s="190">
        <v>3.2</v>
      </c>
      <c r="I626" s="190">
        <v>33.747</v>
      </c>
      <c r="J626" s="190">
        <v>1040</v>
      </c>
      <c r="K626" s="190">
        <v>33.747</v>
      </c>
      <c r="L626" s="190">
        <v>1040</v>
      </c>
      <c r="M626" s="191">
        <f>K626/L626</f>
        <v>3.244903846153846E-2</v>
      </c>
      <c r="N626" s="30">
        <v>52.3</v>
      </c>
      <c r="O626" s="31">
        <f>M626*N626</f>
        <v>1.6970847115384613</v>
      </c>
      <c r="P626" s="31">
        <f>M626*60*1000</f>
        <v>1946.9423076923076</v>
      </c>
      <c r="Q626" s="278">
        <f>P626*N626/1000</f>
        <v>101.82508269230769</v>
      </c>
    </row>
    <row r="627" spans="1:17" ht="12.75" customHeight="1">
      <c r="A627" s="365"/>
      <c r="B627" s="192" t="s">
        <v>214</v>
      </c>
      <c r="C627" s="208" t="s">
        <v>205</v>
      </c>
      <c r="D627" s="69">
        <v>20</v>
      </c>
      <c r="E627" s="69">
        <v>1979</v>
      </c>
      <c r="F627" s="209">
        <v>39.599999999999994</v>
      </c>
      <c r="G627" s="209">
        <v>1.7</v>
      </c>
      <c r="H627" s="209">
        <v>3.1</v>
      </c>
      <c r="I627" s="209">
        <v>34.799999999999997</v>
      </c>
      <c r="J627" s="209">
        <v>1072.6199999999999</v>
      </c>
      <c r="K627" s="209">
        <v>34.823</v>
      </c>
      <c r="L627" s="209">
        <v>1072.6199999999999</v>
      </c>
      <c r="M627" s="191">
        <v>3.2465365180585862E-2</v>
      </c>
      <c r="N627" s="30">
        <v>55.9</v>
      </c>
      <c r="O627" s="31">
        <v>1.8148139135947496</v>
      </c>
      <c r="P627" s="31">
        <v>1947.9219108351517</v>
      </c>
      <c r="Q627" s="278">
        <v>108.88883481568499</v>
      </c>
    </row>
    <row r="628" spans="1:17" ht="12.75" customHeight="1">
      <c r="A628" s="365"/>
      <c r="B628" s="192" t="s">
        <v>724</v>
      </c>
      <c r="C628" s="201" t="s">
        <v>710</v>
      </c>
      <c r="D628" s="43">
        <v>60</v>
      </c>
      <c r="E628" s="43">
        <v>1981</v>
      </c>
      <c r="F628" s="202">
        <v>121.732</v>
      </c>
      <c r="G628" s="202">
        <v>10.197267999999999</v>
      </c>
      <c r="H628" s="202">
        <v>9.6</v>
      </c>
      <c r="I628" s="202">
        <v>101.93472</v>
      </c>
      <c r="J628" s="202">
        <v>3139.2</v>
      </c>
      <c r="K628" s="202">
        <v>101.93472</v>
      </c>
      <c r="L628" s="202">
        <v>3139.2</v>
      </c>
      <c r="M628" s="203">
        <v>3.2471559633027523E-2</v>
      </c>
      <c r="N628" s="44">
        <v>64.637</v>
      </c>
      <c r="O628" s="44">
        <v>2.0988642</v>
      </c>
      <c r="P628" s="44">
        <v>1948.2935779816514</v>
      </c>
      <c r="Q628" s="281">
        <v>125.93185199999999</v>
      </c>
    </row>
    <row r="629" spans="1:17" ht="12.75" customHeight="1">
      <c r="A629" s="365"/>
      <c r="B629" s="10" t="s">
        <v>908</v>
      </c>
      <c r="C629" s="88" t="s">
        <v>902</v>
      </c>
      <c r="D629" s="9">
        <v>37</v>
      </c>
      <c r="E629" s="9">
        <v>1983</v>
      </c>
      <c r="F629" s="190">
        <v>75.316000000000003</v>
      </c>
      <c r="G629" s="190">
        <v>2.9580000000000002</v>
      </c>
      <c r="H629" s="190">
        <v>6.08</v>
      </c>
      <c r="I629" s="190">
        <v>66.277998999999994</v>
      </c>
      <c r="J629" s="190">
        <v>2034.47</v>
      </c>
      <c r="K629" s="190">
        <v>66.277998999999994</v>
      </c>
      <c r="L629" s="190">
        <v>2034.47</v>
      </c>
      <c r="M629" s="191">
        <v>3.257752584211121E-2</v>
      </c>
      <c r="N629" s="30">
        <v>67.471000000000004</v>
      </c>
      <c r="O629" s="31">
        <v>2.1980382460930854</v>
      </c>
      <c r="P629" s="31">
        <v>1954.6515505266725</v>
      </c>
      <c r="Q629" s="278">
        <v>131.88229476558513</v>
      </c>
    </row>
    <row r="630" spans="1:17" ht="12.75" customHeight="1">
      <c r="A630" s="365"/>
      <c r="B630" s="192" t="s">
        <v>125</v>
      </c>
      <c r="C630" s="217" t="s">
        <v>522</v>
      </c>
      <c r="D630" s="32">
        <v>107</v>
      </c>
      <c r="E630" s="33" t="s">
        <v>46</v>
      </c>
      <c r="F630" s="218">
        <v>107.02</v>
      </c>
      <c r="G630" s="218">
        <v>6.25</v>
      </c>
      <c r="H630" s="218">
        <v>17.04</v>
      </c>
      <c r="I630" s="218">
        <v>82.93</v>
      </c>
      <c r="J630" s="219">
        <v>2563.58</v>
      </c>
      <c r="K630" s="218">
        <v>82.93</v>
      </c>
      <c r="L630" s="219">
        <v>2544.59</v>
      </c>
      <c r="M630" s="191">
        <v>3.2590712059703139E-2</v>
      </c>
      <c r="N630" s="220">
        <v>60.2</v>
      </c>
      <c r="O630" s="31">
        <v>1.961960865994129</v>
      </c>
      <c r="P630" s="31">
        <v>1955.4427235821884</v>
      </c>
      <c r="Q630" s="278">
        <v>117.71765195964774</v>
      </c>
    </row>
    <row r="631" spans="1:17" ht="12.75" customHeight="1">
      <c r="A631" s="365"/>
      <c r="B631" s="192" t="s">
        <v>249</v>
      </c>
      <c r="C631" s="88" t="s">
        <v>584</v>
      </c>
      <c r="D631" s="9">
        <v>32</v>
      </c>
      <c r="E631" s="9">
        <v>1961</v>
      </c>
      <c r="F631" s="190">
        <v>40.76</v>
      </c>
      <c r="G631" s="190"/>
      <c r="H631" s="190"/>
      <c r="I631" s="190">
        <v>40.76</v>
      </c>
      <c r="J631" s="190">
        <v>1239.43</v>
      </c>
      <c r="K631" s="190">
        <v>40.76</v>
      </c>
      <c r="L631" s="190">
        <v>1239.43</v>
      </c>
      <c r="M631" s="191">
        <v>3.2886084732498003E-2</v>
      </c>
      <c r="N631" s="30">
        <v>50.9</v>
      </c>
      <c r="O631" s="31">
        <v>1.6739017128841482</v>
      </c>
      <c r="P631" s="31">
        <v>1973.1650839498802</v>
      </c>
      <c r="Q631" s="278">
        <v>100.43410277304891</v>
      </c>
    </row>
    <row r="632" spans="1:17" ht="12.75" customHeight="1">
      <c r="A632" s="365"/>
      <c r="B632" s="192" t="s">
        <v>475</v>
      </c>
      <c r="C632" s="88" t="s">
        <v>468</v>
      </c>
      <c r="D632" s="9">
        <v>20</v>
      </c>
      <c r="E632" s="9">
        <v>1976</v>
      </c>
      <c r="F632" s="190">
        <v>27.97</v>
      </c>
      <c r="G632" s="190">
        <v>1.3149999999999999</v>
      </c>
      <c r="H632" s="190">
        <v>3.2</v>
      </c>
      <c r="I632" s="190">
        <v>23.454999999999998</v>
      </c>
      <c r="J632" s="190">
        <v>712.6</v>
      </c>
      <c r="K632" s="190">
        <v>23.454999999999998</v>
      </c>
      <c r="L632" s="190">
        <v>712.76</v>
      </c>
      <c r="M632" s="191">
        <v>3.2907289971378866E-2</v>
      </c>
      <c r="N632" s="30">
        <v>56.8</v>
      </c>
      <c r="O632" s="31">
        <v>2.0373561367080084</v>
      </c>
      <c r="P632" s="31">
        <v>1974.4373982827319</v>
      </c>
      <c r="Q632" s="278">
        <v>112.14804422245916</v>
      </c>
    </row>
    <row r="633" spans="1:17" ht="12.75" customHeight="1">
      <c r="A633" s="365"/>
      <c r="B633" s="192" t="s">
        <v>724</v>
      </c>
      <c r="C633" s="201" t="s">
        <v>711</v>
      </c>
      <c r="D633" s="43">
        <v>48</v>
      </c>
      <c r="E633" s="43">
        <v>1963</v>
      </c>
      <c r="F633" s="202">
        <v>70.724000000000004</v>
      </c>
      <c r="G633" s="202">
        <v>6.7502079999999998</v>
      </c>
      <c r="H633" s="202">
        <v>0.49</v>
      </c>
      <c r="I633" s="202">
        <v>63.483792999999999</v>
      </c>
      <c r="J633" s="202">
        <v>1913.87</v>
      </c>
      <c r="K633" s="202">
        <v>63.483792999999999</v>
      </c>
      <c r="L633" s="202">
        <v>1913.87</v>
      </c>
      <c r="M633" s="203">
        <v>3.3170378865858184E-2</v>
      </c>
      <c r="N633" s="44">
        <v>64.637</v>
      </c>
      <c r="O633" s="44">
        <v>2.1440337787524752</v>
      </c>
      <c r="P633" s="44">
        <v>1990.2227319514911</v>
      </c>
      <c r="Q633" s="281">
        <v>128.64202672514853</v>
      </c>
    </row>
    <row r="634" spans="1:17" ht="12.75" customHeight="1">
      <c r="A634" s="365"/>
      <c r="B634" s="10" t="s">
        <v>101</v>
      </c>
      <c r="C634" s="28" t="s">
        <v>90</v>
      </c>
      <c r="D634" s="10">
        <v>92</v>
      </c>
      <c r="E634" s="10">
        <v>1991</v>
      </c>
      <c r="F634" s="86">
        <v>149.02000000000001</v>
      </c>
      <c r="G634" s="86">
        <v>9.44</v>
      </c>
      <c r="H634" s="86">
        <v>15.12</v>
      </c>
      <c r="I634" s="86">
        <v>124.46000000000001</v>
      </c>
      <c r="J634" s="86">
        <v>3723.7</v>
      </c>
      <c r="K634" s="86">
        <v>118.60415984101836</v>
      </c>
      <c r="L634" s="86">
        <v>3548.5</v>
      </c>
      <c r="M634" s="87">
        <v>3.3423745199667003E-2</v>
      </c>
      <c r="N634" s="26">
        <v>60.277000000000001</v>
      </c>
      <c r="O634" s="26">
        <v>2.0146830894003278</v>
      </c>
      <c r="P634" s="26">
        <v>2005.4247119800204</v>
      </c>
      <c r="Q634" s="277">
        <v>120.88098536401969</v>
      </c>
    </row>
    <row r="635" spans="1:17" ht="12.75" customHeight="1">
      <c r="A635" s="365"/>
      <c r="B635" s="10" t="s">
        <v>101</v>
      </c>
      <c r="C635" s="28" t="s">
        <v>88</v>
      </c>
      <c r="D635" s="10">
        <v>47</v>
      </c>
      <c r="E635" s="10">
        <v>1979</v>
      </c>
      <c r="F635" s="86">
        <v>117.83</v>
      </c>
      <c r="G635" s="86">
        <v>8.44</v>
      </c>
      <c r="H635" s="86">
        <v>7.62</v>
      </c>
      <c r="I635" s="86">
        <v>101.77</v>
      </c>
      <c r="J635" s="86">
        <v>2974.87</v>
      </c>
      <c r="K635" s="86">
        <v>99.833377660200284</v>
      </c>
      <c r="L635" s="86">
        <v>2918.26</v>
      </c>
      <c r="M635" s="87">
        <v>3.4209898247654517E-2</v>
      </c>
      <c r="N635" s="26">
        <v>60.277000000000001</v>
      </c>
      <c r="O635" s="26">
        <v>2.0620700366738713</v>
      </c>
      <c r="P635" s="26">
        <v>2052.5938948592711</v>
      </c>
      <c r="Q635" s="277">
        <v>123.72420220043229</v>
      </c>
    </row>
    <row r="636" spans="1:17" ht="12.75" customHeight="1">
      <c r="A636" s="365"/>
      <c r="B636" s="192" t="s">
        <v>249</v>
      </c>
      <c r="C636" s="88" t="s">
        <v>585</v>
      </c>
      <c r="D636" s="9">
        <v>19</v>
      </c>
      <c r="E636" s="9">
        <v>1961</v>
      </c>
      <c r="F636" s="190">
        <v>32.481000000000002</v>
      </c>
      <c r="G636" s="190">
        <v>1.496</v>
      </c>
      <c r="H636" s="190">
        <v>0.19</v>
      </c>
      <c r="I636" s="190">
        <v>30.795000000000002</v>
      </c>
      <c r="J636" s="190">
        <v>899.72</v>
      </c>
      <c r="K636" s="190">
        <v>25.876000000000001</v>
      </c>
      <c r="L636" s="190">
        <v>756.01</v>
      </c>
      <c r="M636" s="191">
        <v>3.4227060488617879E-2</v>
      </c>
      <c r="N636" s="30">
        <v>50.9</v>
      </c>
      <c r="O636" s="31">
        <v>1.7421573788706499</v>
      </c>
      <c r="P636" s="31">
        <v>2053.6236293170728</v>
      </c>
      <c r="Q636" s="278">
        <v>104.52944273223899</v>
      </c>
    </row>
    <row r="637" spans="1:17" ht="12.75" customHeight="1">
      <c r="A637" s="365"/>
      <c r="B637" s="10" t="s">
        <v>101</v>
      </c>
      <c r="C637" s="28" t="s">
        <v>82</v>
      </c>
      <c r="D637" s="10">
        <v>108</v>
      </c>
      <c r="E637" s="10">
        <v>1968</v>
      </c>
      <c r="F637" s="86">
        <v>112.82</v>
      </c>
      <c r="G637" s="86">
        <v>7.42</v>
      </c>
      <c r="H637" s="86">
        <v>17.2</v>
      </c>
      <c r="I637" s="86">
        <v>88.199999999999989</v>
      </c>
      <c r="J637" s="86">
        <v>2558.44</v>
      </c>
      <c r="K637" s="86">
        <v>88.199999999999989</v>
      </c>
      <c r="L637" s="86">
        <v>2558.44</v>
      </c>
      <c r="M637" s="87">
        <v>3.4474132674598576E-2</v>
      </c>
      <c r="N637" s="26">
        <v>60.277000000000001</v>
      </c>
      <c r="O637" s="26">
        <v>2.0779972952267785</v>
      </c>
      <c r="P637" s="26">
        <v>2068.4479604759149</v>
      </c>
      <c r="Q637" s="277">
        <v>124.67983771360673</v>
      </c>
    </row>
    <row r="638" spans="1:17" ht="12.75" customHeight="1">
      <c r="A638" s="365"/>
      <c r="B638" s="10" t="s">
        <v>334</v>
      </c>
      <c r="C638" s="88" t="s">
        <v>357</v>
      </c>
      <c r="D638" s="9">
        <v>20</v>
      </c>
      <c r="E638" s="9">
        <v>1981</v>
      </c>
      <c r="F638" s="190">
        <v>42.213000000000001</v>
      </c>
      <c r="G638" s="190">
        <v>3.0710000000000002</v>
      </c>
      <c r="H638" s="190">
        <v>3.2</v>
      </c>
      <c r="I638" s="190">
        <v>35.941000000000003</v>
      </c>
      <c r="J638" s="190">
        <v>1038.74</v>
      </c>
      <c r="K638" s="190">
        <v>35.941000000000003</v>
      </c>
      <c r="L638" s="190">
        <v>1038.74</v>
      </c>
      <c r="M638" s="191">
        <f>K638/L638</f>
        <v>3.4600573772070008E-2</v>
      </c>
      <c r="N638" s="30">
        <v>52.3</v>
      </c>
      <c r="O638" s="31">
        <f>M638*N638</f>
        <v>1.8096100082792612</v>
      </c>
      <c r="P638" s="31">
        <f>M638*60*1000</f>
        <v>2076.0344263242005</v>
      </c>
      <c r="Q638" s="278">
        <f>P638*N638/1000</f>
        <v>108.57660049675567</v>
      </c>
    </row>
    <row r="639" spans="1:17" ht="12.75" customHeight="1">
      <c r="A639" s="365"/>
      <c r="B639" s="192" t="s">
        <v>125</v>
      </c>
      <c r="C639" s="217" t="s">
        <v>519</v>
      </c>
      <c r="D639" s="32">
        <v>105</v>
      </c>
      <c r="E639" s="34" t="s">
        <v>46</v>
      </c>
      <c r="F639" s="218">
        <v>113.26</v>
      </c>
      <c r="G639" s="218">
        <v>5.53</v>
      </c>
      <c r="H639" s="218">
        <v>16.8</v>
      </c>
      <c r="I639" s="218">
        <v>88.19</v>
      </c>
      <c r="J639" s="219">
        <v>2608.98</v>
      </c>
      <c r="K639" s="218">
        <v>88.19</v>
      </c>
      <c r="L639" s="219">
        <v>2539.69</v>
      </c>
      <c r="M639" s="191">
        <v>3.4724710496162915E-2</v>
      </c>
      <c r="N639" s="220">
        <v>60.2</v>
      </c>
      <c r="O639" s="31">
        <v>2.0904275718690077</v>
      </c>
      <c r="P639" s="31">
        <v>2083.482629769775</v>
      </c>
      <c r="Q639" s="278">
        <v>125.42565431214047</v>
      </c>
    </row>
    <row r="640" spans="1:17" ht="12.75" customHeight="1">
      <c r="A640" s="365"/>
      <c r="B640" s="192" t="s">
        <v>125</v>
      </c>
      <c r="C640" s="217" t="s">
        <v>523</v>
      </c>
      <c r="D640" s="32">
        <v>12</v>
      </c>
      <c r="E640" s="33" t="s">
        <v>46</v>
      </c>
      <c r="F640" s="218">
        <v>21.2</v>
      </c>
      <c r="G640" s="218">
        <v>1.05</v>
      </c>
      <c r="H640" s="218">
        <v>1.76</v>
      </c>
      <c r="I640" s="218">
        <v>19.28</v>
      </c>
      <c r="J640" s="219">
        <v>552.99</v>
      </c>
      <c r="K640" s="218">
        <v>19.28</v>
      </c>
      <c r="L640" s="219">
        <v>552.99</v>
      </c>
      <c r="M640" s="191">
        <v>3.4865006600481023E-2</v>
      </c>
      <c r="N640" s="220">
        <v>60.2</v>
      </c>
      <c r="O640" s="31">
        <v>2.0988733973489575</v>
      </c>
      <c r="P640" s="31">
        <v>2091.9003960288615</v>
      </c>
      <c r="Q640" s="278">
        <v>125.93240384093747</v>
      </c>
    </row>
    <row r="641" spans="1:17" ht="12.75" customHeight="1">
      <c r="A641" s="365"/>
      <c r="B641" s="10" t="s">
        <v>334</v>
      </c>
      <c r="C641" s="88" t="s">
        <v>359</v>
      </c>
      <c r="D641" s="9">
        <v>36</v>
      </c>
      <c r="E641" s="9">
        <v>1981</v>
      </c>
      <c r="F641" s="190">
        <v>86.173000000000002</v>
      </c>
      <c r="G641" s="190">
        <v>5.1150000000000002</v>
      </c>
      <c r="H641" s="190">
        <v>8.64</v>
      </c>
      <c r="I641" s="190">
        <v>72.418000000000006</v>
      </c>
      <c r="J641" s="190">
        <v>2072.96</v>
      </c>
      <c r="K641" s="190">
        <v>72.418000000000006</v>
      </c>
      <c r="L641" s="190">
        <v>2072.96</v>
      </c>
      <c r="M641" s="191">
        <f>K641/L641</f>
        <v>3.4934586292065452E-2</v>
      </c>
      <c r="N641" s="30">
        <v>52.3</v>
      </c>
      <c r="O641" s="31">
        <f>M641*N641</f>
        <v>1.827078863075023</v>
      </c>
      <c r="P641" s="31">
        <f>M641*60*1000</f>
        <v>2096.0751775239269</v>
      </c>
      <c r="Q641" s="278">
        <f>P641*N641/1000</f>
        <v>109.62473178450138</v>
      </c>
    </row>
    <row r="642" spans="1:17" ht="12.75" customHeight="1">
      <c r="A642" s="365"/>
      <c r="B642" s="10" t="s">
        <v>334</v>
      </c>
      <c r="C642" s="88" t="s">
        <v>362</v>
      </c>
      <c r="D642" s="9">
        <v>20</v>
      </c>
      <c r="E642" s="9">
        <v>1984</v>
      </c>
      <c r="F642" s="190">
        <v>41.982999999999997</v>
      </c>
      <c r="G642" s="190">
        <v>1.843</v>
      </c>
      <c r="H642" s="190">
        <v>3.2</v>
      </c>
      <c r="I642" s="190">
        <v>36.94</v>
      </c>
      <c r="J642" s="190">
        <v>1044.93</v>
      </c>
      <c r="K642" s="190">
        <v>36.94</v>
      </c>
      <c r="L642" s="190">
        <v>1044.93</v>
      </c>
      <c r="M642" s="191">
        <f>K642/L642</f>
        <v>3.5351650349784193E-2</v>
      </c>
      <c r="N642" s="30">
        <v>52.3</v>
      </c>
      <c r="O642" s="31">
        <f>M642*N642</f>
        <v>1.8488913132937133</v>
      </c>
      <c r="P642" s="31">
        <f>M642*60*1000</f>
        <v>2121.0990209870515</v>
      </c>
      <c r="Q642" s="278">
        <f>P642*N642/1000</f>
        <v>110.93347879762278</v>
      </c>
    </row>
    <row r="643" spans="1:17" ht="12.75" customHeight="1" thickBot="1">
      <c r="A643" s="366"/>
      <c r="B643" s="292" t="s">
        <v>249</v>
      </c>
      <c r="C643" s="293" t="s">
        <v>586</v>
      </c>
      <c r="D643" s="284">
        <v>6</v>
      </c>
      <c r="E643" s="284">
        <v>1964</v>
      </c>
      <c r="F643" s="285">
        <v>14.528</v>
      </c>
      <c r="G643" s="285">
        <v>0.45200000000000001</v>
      </c>
      <c r="H643" s="285">
        <v>0.96</v>
      </c>
      <c r="I643" s="285">
        <v>13.116</v>
      </c>
      <c r="J643" s="285">
        <v>367.2</v>
      </c>
      <c r="K643" s="285">
        <v>10.502000000000001</v>
      </c>
      <c r="L643" s="285">
        <v>294.02</v>
      </c>
      <c r="M643" s="286">
        <v>3.5718658594653431E-2</v>
      </c>
      <c r="N643" s="287">
        <v>50.9</v>
      </c>
      <c r="O643" s="288">
        <v>1.8180797224678595</v>
      </c>
      <c r="P643" s="288">
        <v>2143.119515679206</v>
      </c>
      <c r="Q643" s="289">
        <v>109.08478334807158</v>
      </c>
    </row>
    <row r="644" spans="1:17" ht="12.75" customHeight="1">
      <c r="A644" s="340" t="s">
        <v>26</v>
      </c>
      <c r="B644" s="256" t="s">
        <v>176</v>
      </c>
      <c r="C644" s="257" t="s">
        <v>167</v>
      </c>
      <c r="D644" s="256">
        <v>26</v>
      </c>
      <c r="E644" s="256">
        <v>1998</v>
      </c>
      <c r="F644" s="258">
        <v>50.51</v>
      </c>
      <c r="G644" s="258">
        <v>2.4619499999999999</v>
      </c>
      <c r="H644" s="258">
        <v>4.16</v>
      </c>
      <c r="I644" s="258">
        <v>43.88805</v>
      </c>
      <c r="J644" s="258">
        <v>1812.49</v>
      </c>
      <c r="K644" s="258">
        <v>43.88805</v>
      </c>
      <c r="L644" s="258">
        <v>1812.49</v>
      </c>
      <c r="M644" s="259">
        <v>2.4214230147476676E-2</v>
      </c>
      <c r="N644" s="260">
        <v>62.566000000000003</v>
      </c>
      <c r="O644" s="260">
        <v>1.5149875234070258</v>
      </c>
      <c r="P644" s="260">
        <v>1452.8538088486007</v>
      </c>
      <c r="Q644" s="261">
        <v>90.899251404421548</v>
      </c>
    </row>
    <row r="645" spans="1:17" ht="12.75" customHeight="1">
      <c r="A645" s="341"/>
      <c r="B645" s="227" t="s">
        <v>855</v>
      </c>
      <c r="C645" s="228" t="s">
        <v>846</v>
      </c>
      <c r="D645" s="12">
        <v>26</v>
      </c>
      <c r="E645" s="12">
        <v>1985</v>
      </c>
      <c r="F645" s="229">
        <v>35.122</v>
      </c>
      <c r="G645" s="229">
        <v>0</v>
      </c>
      <c r="H645" s="229">
        <v>0</v>
      </c>
      <c r="I645" s="229">
        <v>35.122002999999999</v>
      </c>
      <c r="J645" s="229">
        <v>1415.92</v>
      </c>
      <c r="K645" s="229">
        <v>35.122002999999999</v>
      </c>
      <c r="L645" s="229">
        <v>1415.92</v>
      </c>
      <c r="M645" s="230">
        <v>2.4805075851743033E-2</v>
      </c>
      <c r="N645" s="13">
        <v>83.167000000000002</v>
      </c>
      <c r="O645" s="13">
        <v>2.0629637433619128</v>
      </c>
      <c r="P645" s="13">
        <v>1488.3045511045821</v>
      </c>
      <c r="Q645" s="262">
        <v>123.77782460171477</v>
      </c>
    </row>
    <row r="646" spans="1:17" ht="12.75" customHeight="1">
      <c r="A646" s="341"/>
      <c r="B646" s="227" t="s">
        <v>106</v>
      </c>
      <c r="C646" s="89" t="s">
        <v>104</v>
      </c>
      <c r="D646" s="11">
        <v>90</v>
      </c>
      <c r="E646" s="11">
        <v>1967</v>
      </c>
      <c r="F646" s="109">
        <v>113.2525</v>
      </c>
      <c r="G646" s="109">
        <v>10.0244</v>
      </c>
      <c r="H646" s="109">
        <v>8.7899999999999991</v>
      </c>
      <c r="I646" s="109">
        <v>94.258099999999999</v>
      </c>
      <c r="J646" s="109">
        <v>3773.91</v>
      </c>
      <c r="K646" s="109">
        <v>94.258099999999999</v>
      </c>
      <c r="L646" s="109">
        <v>3773.91</v>
      </c>
      <c r="M646" s="110">
        <v>2.4976244796510783E-2</v>
      </c>
      <c r="N646" s="14">
        <v>56.4</v>
      </c>
      <c r="O646" s="15">
        <v>1.4086602065232081</v>
      </c>
      <c r="P646" s="15">
        <v>1498.574687790647</v>
      </c>
      <c r="Q646" s="111">
        <v>84.519612391392485</v>
      </c>
    </row>
    <row r="647" spans="1:17" ht="12.75" customHeight="1">
      <c r="A647" s="341"/>
      <c r="B647" s="227" t="s">
        <v>855</v>
      </c>
      <c r="C647" s="228" t="s">
        <v>847</v>
      </c>
      <c r="D647" s="12">
        <v>16</v>
      </c>
      <c r="E647" s="12">
        <v>1989</v>
      </c>
      <c r="F647" s="229">
        <v>26.943000000000001</v>
      </c>
      <c r="G647" s="229">
        <v>0</v>
      </c>
      <c r="H647" s="229">
        <v>0</v>
      </c>
      <c r="I647" s="229">
        <v>26.942999999999998</v>
      </c>
      <c r="J647" s="229">
        <v>1072.46</v>
      </c>
      <c r="K647" s="229">
        <v>26.942999999999998</v>
      </c>
      <c r="L647" s="229">
        <v>1072.46</v>
      </c>
      <c r="M647" s="230">
        <v>2.512261529567536E-2</v>
      </c>
      <c r="N647" s="13">
        <v>83.167000000000002</v>
      </c>
      <c r="O647" s="13">
        <v>2.0893725462954329</v>
      </c>
      <c r="P647" s="13">
        <v>1507.3569177405216</v>
      </c>
      <c r="Q647" s="262">
        <v>125.36235277772596</v>
      </c>
    </row>
    <row r="648" spans="1:17" ht="12.75" customHeight="1">
      <c r="A648" s="341"/>
      <c r="B648" s="18" t="s">
        <v>101</v>
      </c>
      <c r="C648" s="39" t="s">
        <v>98</v>
      </c>
      <c r="D648" s="18">
        <v>29</v>
      </c>
      <c r="E648" s="18">
        <v>1959</v>
      </c>
      <c r="F648" s="225">
        <v>41.1</v>
      </c>
      <c r="G648" s="225">
        <v>3.23</v>
      </c>
      <c r="H648" s="225">
        <v>0</v>
      </c>
      <c r="I648" s="225">
        <v>37.870000000000005</v>
      </c>
      <c r="J648" s="225">
        <v>1470.5</v>
      </c>
      <c r="K648" s="225">
        <v>37.870000000000005</v>
      </c>
      <c r="L648" s="225">
        <v>1470.5</v>
      </c>
      <c r="M648" s="226">
        <v>2.5753145188711326E-2</v>
      </c>
      <c r="N648" s="19">
        <v>60.277000000000001</v>
      </c>
      <c r="O648" s="19">
        <v>1.5523223325399527</v>
      </c>
      <c r="P648" s="19">
        <v>1545.1887113226796</v>
      </c>
      <c r="Q648" s="263">
        <v>93.139339952397165</v>
      </c>
    </row>
    <row r="649" spans="1:17" ht="12.75" customHeight="1">
      <c r="A649" s="341"/>
      <c r="B649" s="227" t="s">
        <v>106</v>
      </c>
      <c r="C649" s="228" t="s">
        <v>443</v>
      </c>
      <c r="D649" s="12">
        <v>85</v>
      </c>
      <c r="E649" s="12">
        <v>1968</v>
      </c>
      <c r="F649" s="229">
        <v>122.273</v>
      </c>
      <c r="G649" s="229">
        <v>11.5258</v>
      </c>
      <c r="H649" s="229">
        <v>8.5</v>
      </c>
      <c r="I649" s="229">
        <v>102.24719999999999</v>
      </c>
      <c r="J649" s="229">
        <v>3912.14</v>
      </c>
      <c r="K649" s="229">
        <v>102.24719999999999</v>
      </c>
      <c r="L649" s="229">
        <v>3912.14</v>
      </c>
      <c r="M649" s="230">
        <v>2.6135874483019524E-2</v>
      </c>
      <c r="N649" s="13">
        <v>56.4</v>
      </c>
      <c r="O649" s="13">
        <v>1.4740633208423011</v>
      </c>
      <c r="P649" s="13">
        <v>1568.1524689811715</v>
      </c>
      <c r="Q649" s="262">
        <v>88.443799250538063</v>
      </c>
    </row>
    <row r="650" spans="1:17" ht="12.75" customHeight="1">
      <c r="A650" s="341"/>
      <c r="B650" s="227" t="s">
        <v>64</v>
      </c>
      <c r="C650" s="89" t="s">
        <v>59</v>
      </c>
      <c r="D650" s="11">
        <v>25</v>
      </c>
      <c r="E650" s="11" t="s">
        <v>58</v>
      </c>
      <c r="F650" s="109">
        <v>42.622999999999998</v>
      </c>
      <c r="G650" s="109">
        <v>2.92</v>
      </c>
      <c r="H650" s="109">
        <v>4</v>
      </c>
      <c r="I650" s="109">
        <v>35.703000000000003</v>
      </c>
      <c r="J650" s="109"/>
      <c r="K650" s="109">
        <v>35.703000000000003</v>
      </c>
      <c r="L650" s="109">
        <v>1351.97</v>
      </c>
      <c r="M650" s="110">
        <f>K650/L650</f>
        <v>2.6408130357922145E-2</v>
      </c>
      <c r="N650" s="14">
        <v>62.02</v>
      </c>
      <c r="O650" s="15">
        <f>M650*N650</f>
        <v>1.6378322447983316</v>
      </c>
      <c r="P650" s="15">
        <f>M650*60*1000</f>
        <v>1584.4878214753287</v>
      </c>
      <c r="Q650" s="111">
        <f>P650*N650/1000</f>
        <v>98.269934687899891</v>
      </c>
    </row>
    <row r="651" spans="1:17" ht="12.75" customHeight="1">
      <c r="A651" s="341"/>
      <c r="B651" s="227" t="s">
        <v>129</v>
      </c>
      <c r="C651" s="231" t="s">
        <v>533</v>
      </c>
      <c r="D651" s="16">
        <v>45</v>
      </c>
      <c r="E651" s="17" t="s">
        <v>46</v>
      </c>
      <c r="F651" s="232">
        <v>52.15</v>
      </c>
      <c r="G651" s="232">
        <v>2.92</v>
      </c>
      <c r="H651" s="232">
        <v>7.2</v>
      </c>
      <c r="I651" s="232">
        <v>52.15</v>
      </c>
      <c r="J651" s="232">
        <v>1971.2</v>
      </c>
      <c r="K651" s="232">
        <v>52.15</v>
      </c>
      <c r="L651" s="232">
        <v>1971.2</v>
      </c>
      <c r="M651" s="110">
        <v>2.6455965909090908E-2</v>
      </c>
      <c r="N651" s="233">
        <v>60.2</v>
      </c>
      <c r="O651" s="15">
        <v>1.5926491477272728</v>
      </c>
      <c r="P651" s="15">
        <v>1587.3579545454545</v>
      </c>
      <c r="Q651" s="111">
        <v>95.558948863636374</v>
      </c>
    </row>
    <row r="652" spans="1:17" ht="12.75" customHeight="1">
      <c r="A652" s="341"/>
      <c r="B652" s="227" t="s">
        <v>64</v>
      </c>
      <c r="C652" s="89" t="s">
        <v>407</v>
      </c>
      <c r="D652" s="11">
        <v>60</v>
      </c>
      <c r="E652" s="11" t="s">
        <v>58</v>
      </c>
      <c r="F652" s="109">
        <v>82.56</v>
      </c>
      <c r="G652" s="109">
        <v>5.6660000000000004</v>
      </c>
      <c r="H652" s="109">
        <v>9.6</v>
      </c>
      <c r="I652" s="109">
        <v>67.293999999999997</v>
      </c>
      <c r="J652" s="109"/>
      <c r="K652" s="109">
        <v>67.293999999999997</v>
      </c>
      <c r="L652" s="109">
        <v>2501.58</v>
      </c>
      <c r="M652" s="110">
        <f>K652/L652</f>
        <v>2.6900598821544785E-2</v>
      </c>
      <c r="N652" s="14">
        <v>62.02</v>
      </c>
      <c r="O652" s="15">
        <f>M652*N652</f>
        <v>1.6683751389122077</v>
      </c>
      <c r="P652" s="15">
        <f>M652*60*1000</f>
        <v>1614.0359292926871</v>
      </c>
      <c r="Q652" s="111">
        <f>P652*N652/1000</f>
        <v>100.10250833473245</v>
      </c>
    </row>
    <row r="653" spans="1:17" ht="12.75" customHeight="1">
      <c r="A653" s="341"/>
      <c r="B653" s="227" t="s">
        <v>64</v>
      </c>
      <c r="C653" s="89" t="s">
        <v>61</v>
      </c>
      <c r="D653" s="11">
        <v>12</v>
      </c>
      <c r="E653" s="11" t="s">
        <v>58</v>
      </c>
      <c r="F653" s="109">
        <v>21.312999999999999</v>
      </c>
      <c r="G653" s="109">
        <v>0.57399999999999995</v>
      </c>
      <c r="H653" s="109">
        <v>1.92</v>
      </c>
      <c r="I653" s="109">
        <v>18.818999999999999</v>
      </c>
      <c r="J653" s="109"/>
      <c r="K653" s="109">
        <v>18.818999999999999</v>
      </c>
      <c r="L653" s="109">
        <v>696.86</v>
      </c>
      <c r="M653" s="110">
        <f>K653/L653</f>
        <v>2.7005424332003557E-2</v>
      </c>
      <c r="N653" s="14">
        <v>62.02</v>
      </c>
      <c r="O653" s="15">
        <f>M653*N653</f>
        <v>1.6748764170708608</v>
      </c>
      <c r="P653" s="15">
        <f>M653*60*1000</f>
        <v>1620.3254599202135</v>
      </c>
      <c r="Q653" s="111">
        <f>P653*N653/1000</f>
        <v>100.49258502425165</v>
      </c>
    </row>
    <row r="654" spans="1:17" ht="12.75" customHeight="1">
      <c r="A654" s="341"/>
      <c r="B654" s="227" t="s">
        <v>216</v>
      </c>
      <c r="C654" s="89" t="s">
        <v>228</v>
      </c>
      <c r="D654" s="11">
        <v>20</v>
      </c>
      <c r="E654" s="11">
        <v>1974</v>
      </c>
      <c r="F654" s="109">
        <v>29.795000000000002</v>
      </c>
      <c r="G654" s="109">
        <v>1.19</v>
      </c>
      <c r="H654" s="109">
        <v>2.72</v>
      </c>
      <c r="I654" s="109">
        <v>25.885000000000002</v>
      </c>
      <c r="J654" s="109">
        <v>948.5</v>
      </c>
      <c r="K654" s="109">
        <v>25.885000000000002</v>
      </c>
      <c r="L654" s="109">
        <v>948.5</v>
      </c>
      <c r="M654" s="110">
        <f>K654/L654</f>
        <v>2.7290458618871905E-2</v>
      </c>
      <c r="N654" s="14">
        <v>74.010999999999996</v>
      </c>
      <c r="O654" s="15">
        <f>M654*N654</f>
        <v>2.0197941328413282</v>
      </c>
      <c r="P654" s="15">
        <f>M654*60*1000</f>
        <v>1637.4275171323143</v>
      </c>
      <c r="Q654" s="111">
        <f>P654*N654/1000</f>
        <v>121.18764797047972</v>
      </c>
    </row>
    <row r="655" spans="1:17" ht="12.75" customHeight="1">
      <c r="A655" s="341"/>
      <c r="B655" s="227" t="s">
        <v>855</v>
      </c>
      <c r="C655" s="228" t="s">
        <v>848</v>
      </c>
      <c r="D655" s="12">
        <v>45</v>
      </c>
      <c r="E655" s="12">
        <v>1978</v>
      </c>
      <c r="F655" s="229">
        <v>71.649000000000001</v>
      </c>
      <c r="G655" s="229">
        <v>3.688218</v>
      </c>
      <c r="H655" s="229">
        <v>7.2</v>
      </c>
      <c r="I655" s="229">
        <v>60.760783000000004</v>
      </c>
      <c r="J655" s="229">
        <v>2206.29</v>
      </c>
      <c r="K655" s="229">
        <v>60.760783000000004</v>
      </c>
      <c r="L655" s="229">
        <v>2206.29</v>
      </c>
      <c r="M655" s="230">
        <v>2.7539798938489502E-2</v>
      </c>
      <c r="N655" s="13">
        <v>83.167000000000002</v>
      </c>
      <c r="O655" s="13">
        <v>2.2904024583173563</v>
      </c>
      <c r="P655" s="13">
        <v>1652.3879363093702</v>
      </c>
      <c r="Q655" s="262">
        <v>137.4241474990414</v>
      </c>
    </row>
    <row r="656" spans="1:17" ht="12.75" customHeight="1">
      <c r="A656" s="341"/>
      <c r="B656" s="227" t="s">
        <v>855</v>
      </c>
      <c r="C656" s="228" t="s">
        <v>849</v>
      </c>
      <c r="D656" s="12">
        <v>37</v>
      </c>
      <c r="E656" s="12">
        <v>1970</v>
      </c>
      <c r="F656" s="229">
        <v>52.576000000000001</v>
      </c>
      <c r="G656" s="229">
        <v>2.516238</v>
      </c>
      <c r="H656" s="229">
        <v>5.76</v>
      </c>
      <c r="I656" s="229">
        <v>44.299764000000003</v>
      </c>
      <c r="J656" s="229">
        <v>1579.46</v>
      </c>
      <c r="K656" s="229">
        <v>44.299764000000003</v>
      </c>
      <c r="L656" s="229">
        <v>1579.46</v>
      </c>
      <c r="M656" s="230">
        <v>2.8047411140516381E-2</v>
      </c>
      <c r="N656" s="13">
        <v>83.167000000000002</v>
      </c>
      <c r="O656" s="13">
        <v>2.332619042323326</v>
      </c>
      <c r="P656" s="13">
        <v>1682.8446684309829</v>
      </c>
      <c r="Q656" s="262">
        <v>139.95714253939957</v>
      </c>
    </row>
    <row r="657" spans="1:17" ht="12.75" customHeight="1">
      <c r="A657" s="341"/>
      <c r="B657" s="227" t="s">
        <v>106</v>
      </c>
      <c r="C657" s="234" t="s">
        <v>444</v>
      </c>
      <c r="D657" s="20">
        <v>105</v>
      </c>
      <c r="E657" s="25">
        <v>1963</v>
      </c>
      <c r="F657" s="232">
        <v>82.6</v>
      </c>
      <c r="G657" s="232">
        <v>6.2176999999999998</v>
      </c>
      <c r="H657" s="232">
        <v>0</v>
      </c>
      <c r="I657" s="232">
        <v>76.382300000000001</v>
      </c>
      <c r="J657" s="235">
        <v>2703.3</v>
      </c>
      <c r="K657" s="232">
        <v>76.382300000000001</v>
      </c>
      <c r="L657" s="235">
        <v>2703.3</v>
      </c>
      <c r="M657" s="110">
        <v>2.8255206599341543E-2</v>
      </c>
      <c r="N657" s="233">
        <v>56.4</v>
      </c>
      <c r="O657" s="15">
        <v>1.5935936522028631</v>
      </c>
      <c r="P657" s="15">
        <v>1695.3123959604925</v>
      </c>
      <c r="Q657" s="111">
        <v>95.615619132171773</v>
      </c>
    </row>
    <row r="658" spans="1:17" ht="12.75" customHeight="1">
      <c r="A658" s="341"/>
      <c r="B658" s="18" t="s">
        <v>123</v>
      </c>
      <c r="C658" s="89" t="s">
        <v>498</v>
      </c>
      <c r="D658" s="11">
        <v>27</v>
      </c>
      <c r="E658" s="11" t="s">
        <v>46</v>
      </c>
      <c r="F658" s="109">
        <v>39.799999999999997</v>
      </c>
      <c r="G658" s="109">
        <v>0.96900000000000008</v>
      </c>
      <c r="H658" s="109">
        <v>0.27</v>
      </c>
      <c r="I658" s="109">
        <v>38.561</v>
      </c>
      <c r="J658" s="109">
        <v>1364.56</v>
      </c>
      <c r="K658" s="109">
        <v>38.561</v>
      </c>
      <c r="L658" s="109">
        <v>1364.56</v>
      </c>
      <c r="M658" s="110">
        <v>2.8258925954153722E-2</v>
      </c>
      <c r="N658" s="14">
        <v>49.4</v>
      </c>
      <c r="O658" s="15">
        <v>1.3959909421351939</v>
      </c>
      <c r="P658" s="15">
        <v>1695.5355572492233</v>
      </c>
      <c r="Q658" s="111">
        <v>83.759456528111627</v>
      </c>
    </row>
    <row r="659" spans="1:17" ht="12.75" customHeight="1">
      <c r="A659" s="341"/>
      <c r="B659" s="18" t="s">
        <v>123</v>
      </c>
      <c r="C659" s="89" t="s">
        <v>115</v>
      </c>
      <c r="D659" s="11">
        <v>24</v>
      </c>
      <c r="E659" s="11" t="s">
        <v>478</v>
      </c>
      <c r="F659" s="109">
        <v>33.300001999999999</v>
      </c>
      <c r="G659" s="109">
        <v>1.173</v>
      </c>
      <c r="H659" s="109">
        <v>3.84</v>
      </c>
      <c r="I659" s="109">
        <v>28.287002000000001</v>
      </c>
      <c r="J659" s="109">
        <v>1000.52</v>
      </c>
      <c r="K659" s="109">
        <v>28.287002000000001</v>
      </c>
      <c r="L659" s="109">
        <v>1000.52</v>
      </c>
      <c r="M659" s="110">
        <v>2.8272300403790029E-2</v>
      </c>
      <c r="N659" s="14">
        <v>49.4</v>
      </c>
      <c r="O659" s="15">
        <v>1.3966516399472275</v>
      </c>
      <c r="P659" s="15">
        <v>1696.3380242274018</v>
      </c>
      <c r="Q659" s="111">
        <v>83.799098396833656</v>
      </c>
    </row>
    <row r="660" spans="1:17" ht="12.75" customHeight="1">
      <c r="A660" s="341"/>
      <c r="B660" s="227" t="s">
        <v>216</v>
      </c>
      <c r="C660" s="89" t="s">
        <v>227</v>
      </c>
      <c r="D660" s="11">
        <v>9</v>
      </c>
      <c r="E660" s="11">
        <v>1990</v>
      </c>
      <c r="F660" s="109">
        <v>17.029</v>
      </c>
      <c r="G660" s="109">
        <v>0.96299999999999997</v>
      </c>
      <c r="H660" s="109">
        <v>1.44</v>
      </c>
      <c r="I660" s="109">
        <v>14.625999999999999</v>
      </c>
      <c r="J660" s="109">
        <v>513.4</v>
      </c>
      <c r="K660" s="109">
        <v>14.625999999999999</v>
      </c>
      <c r="L660" s="109">
        <v>513.4</v>
      </c>
      <c r="M660" s="110">
        <f>K660/L660</f>
        <v>2.8488507985975846E-2</v>
      </c>
      <c r="N660" s="14">
        <v>74.010999999999996</v>
      </c>
      <c r="O660" s="15">
        <f>M660*N660</f>
        <v>2.1084629645500583</v>
      </c>
      <c r="P660" s="15">
        <f>M660*60*1000</f>
        <v>1709.3104791585508</v>
      </c>
      <c r="Q660" s="111">
        <f>P660*N660/1000</f>
        <v>126.50777787300349</v>
      </c>
    </row>
    <row r="661" spans="1:17" ht="12.75" customHeight="1">
      <c r="A661" s="341"/>
      <c r="B661" s="227" t="s">
        <v>216</v>
      </c>
      <c r="C661" s="89" t="s">
        <v>229</v>
      </c>
      <c r="D661" s="11">
        <v>20</v>
      </c>
      <c r="E661" s="11">
        <v>1978</v>
      </c>
      <c r="F661" s="109">
        <v>31.658000000000001</v>
      </c>
      <c r="G661" s="109">
        <v>2.04</v>
      </c>
      <c r="H661" s="109">
        <v>3.2010000000000001</v>
      </c>
      <c r="I661" s="109">
        <v>26.417000000000002</v>
      </c>
      <c r="J661" s="109">
        <v>910.7</v>
      </c>
      <c r="K661" s="109">
        <v>26.417000000000002</v>
      </c>
      <c r="L661" s="109">
        <v>910.7</v>
      </c>
      <c r="M661" s="110">
        <f>K661/L661</f>
        <v>2.9007356978148678E-2</v>
      </c>
      <c r="N661" s="14">
        <v>74.010999999999996</v>
      </c>
      <c r="O661" s="15">
        <f>M661*N661</f>
        <v>2.1468634973097616</v>
      </c>
      <c r="P661" s="15">
        <f>M661*60*1000</f>
        <v>1740.4414186889207</v>
      </c>
      <c r="Q661" s="111">
        <f>P661*N661/1000</f>
        <v>128.8118098385857</v>
      </c>
    </row>
    <row r="662" spans="1:17" ht="12.75" customHeight="1">
      <c r="A662" s="341"/>
      <c r="B662" s="18" t="s">
        <v>123</v>
      </c>
      <c r="C662" s="89" t="s">
        <v>118</v>
      </c>
      <c r="D662" s="11">
        <v>28</v>
      </c>
      <c r="E662" s="11" t="s">
        <v>46</v>
      </c>
      <c r="F662" s="109">
        <v>38.999998000000005</v>
      </c>
      <c r="G662" s="109">
        <v>0.70645200000000008</v>
      </c>
      <c r="H662" s="109">
        <v>0.28000000000000003</v>
      </c>
      <c r="I662" s="109">
        <v>38.013546000000005</v>
      </c>
      <c r="J662" s="109">
        <v>1295.3600000000001</v>
      </c>
      <c r="K662" s="109">
        <v>38.013546000000005</v>
      </c>
      <c r="L662" s="109">
        <v>1295.3600000000001</v>
      </c>
      <c r="M662" s="110">
        <v>2.934593163290514E-2</v>
      </c>
      <c r="N662" s="14">
        <v>49.4</v>
      </c>
      <c r="O662" s="15">
        <v>1.4496890226655139</v>
      </c>
      <c r="P662" s="15">
        <v>1760.7558979743083</v>
      </c>
      <c r="Q662" s="111">
        <v>86.981341359930823</v>
      </c>
    </row>
    <row r="663" spans="1:17" ht="12.75" customHeight="1">
      <c r="A663" s="341"/>
      <c r="B663" s="227" t="s">
        <v>886</v>
      </c>
      <c r="C663" s="21" t="s">
        <v>884</v>
      </c>
      <c r="D663" s="24">
        <v>20</v>
      </c>
      <c r="E663" s="24">
        <v>1964</v>
      </c>
      <c r="F663" s="236">
        <v>31.716000000000001</v>
      </c>
      <c r="G663" s="236">
        <v>1.1107800000000001</v>
      </c>
      <c r="H663" s="236">
        <v>3.84</v>
      </c>
      <c r="I663" s="236">
        <v>26.765219999999999</v>
      </c>
      <c r="J663" s="236">
        <v>1114.29</v>
      </c>
      <c r="K663" s="236">
        <v>26.765219999999999</v>
      </c>
      <c r="L663" s="236">
        <v>900.28</v>
      </c>
      <c r="M663" s="237">
        <v>2.9729884036077663E-2</v>
      </c>
      <c r="N663" s="23">
        <v>66.817000000000007</v>
      </c>
      <c r="O663" s="23">
        <v>1.9864616616386015</v>
      </c>
      <c r="P663" s="23">
        <v>1783.7930421646597</v>
      </c>
      <c r="Q663" s="264">
        <v>119.18769969831608</v>
      </c>
    </row>
    <row r="664" spans="1:17" ht="12.75" customHeight="1">
      <c r="A664" s="341"/>
      <c r="B664" s="227" t="s">
        <v>57</v>
      </c>
      <c r="C664" s="89" t="s">
        <v>398</v>
      </c>
      <c r="D664" s="11">
        <v>34</v>
      </c>
      <c r="E664" s="11" t="s">
        <v>46</v>
      </c>
      <c r="F664" s="109">
        <v>56.462000000000003</v>
      </c>
      <c r="G664" s="109">
        <v>3.74</v>
      </c>
      <c r="H664" s="109">
        <v>0.33</v>
      </c>
      <c r="I664" s="109">
        <v>52.392000000000003</v>
      </c>
      <c r="J664" s="109">
        <v>1753.64</v>
      </c>
      <c r="K664" s="109">
        <v>52.392000000000003</v>
      </c>
      <c r="L664" s="109">
        <v>1753.64</v>
      </c>
      <c r="M664" s="110">
        <v>2.9876143336146528E-2</v>
      </c>
      <c r="N664" s="14">
        <v>54.936</v>
      </c>
      <c r="O664" s="15">
        <v>1.6412758103145457</v>
      </c>
      <c r="P664" s="15">
        <v>1792.5686001687918</v>
      </c>
      <c r="Q664" s="111">
        <v>98.476548618872755</v>
      </c>
    </row>
    <row r="665" spans="1:17" ht="12.75" customHeight="1">
      <c r="A665" s="341"/>
      <c r="B665" s="227" t="s">
        <v>855</v>
      </c>
      <c r="C665" s="228" t="s">
        <v>850</v>
      </c>
      <c r="D665" s="12">
        <v>24</v>
      </c>
      <c r="E665" s="12">
        <v>1962</v>
      </c>
      <c r="F665" s="229">
        <v>34.816000000000003</v>
      </c>
      <c r="G665" s="229">
        <v>1.6587240000000001</v>
      </c>
      <c r="H665" s="229">
        <v>0</v>
      </c>
      <c r="I665" s="229">
        <v>33.157274999999998</v>
      </c>
      <c r="J665" s="229">
        <v>1108.08</v>
      </c>
      <c r="K665" s="229">
        <v>33.157274999999998</v>
      </c>
      <c r="L665" s="229">
        <v>1108.08</v>
      </c>
      <c r="M665" s="230">
        <v>2.9923177929391382E-2</v>
      </c>
      <c r="N665" s="13">
        <v>83.167000000000002</v>
      </c>
      <c r="O665" s="13">
        <v>2.4886209388536931</v>
      </c>
      <c r="P665" s="13">
        <v>1795.3906757634829</v>
      </c>
      <c r="Q665" s="262">
        <v>149.31725633122159</v>
      </c>
    </row>
    <row r="666" spans="1:17" ht="12.75" customHeight="1">
      <c r="A666" s="341"/>
      <c r="B666" s="18" t="s">
        <v>123</v>
      </c>
      <c r="C666" s="89" t="s">
        <v>499</v>
      </c>
      <c r="D666" s="11">
        <v>23</v>
      </c>
      <c r="E666" s="11" t="s">
        <v>478</v>
      </c>
      <c r="F666" s="109">
        <v>36.6</v>
      </c>
      <c r="G666" s="109">
        <v>0.56100000000000005</v>
      </c>
      <c r="H666" s="109">
        <v>0.23</v>
      </c>
      <c r="I666" s="109">
        <v>35.809000000000005</v>
      </c>
      <c r="J666" s="109">
        <v>1196.19</v>
      </c>
      <c r="K666" s="109">
        <v>35.809000000000005</v>
      </c>
      <c r="L666" s="109">
        <v>1196.19</v>
      </c>
      <c r="M666" s="110">
        <v>2.9935879751544488E-2</v>
      </c>
      <c r="N666" s="14">
        <v>49.4</v>
      </c>
      <c r="O666" s="15">
        <v>1.4788324597262976</v>
      </c>
      <c r="P666" s="15">
        <v>1796.1527850926693</v>
      </c>
      <c r="Q666" s="111">
        <v>88.729947583577854</v>
      </c>
    </row>
    <row r="667" spans="1:17" ht="12.75" customHeight="1">
      <c r="A667" s="341"/>
      <c r="B667" s="227" t="s">
        <v>57</v>
      </c>
      <c r="C667" s="89" t="s">
        <v>399</v>
      </c>
      <c r="D667" s="11">
        <v>18</v>
      </c>
      <c r="E667" s="11" t="s">
        <v>46</v>
      </c>
      <c r="F667" s="109">
        <v>35.076999999999998</v>
      </c>
      <c r="G667" s="109">
        <v>1.9259999999999999</v>
      </c>
      <c r="H667" s="109">
        <v>2.88</v>
      </c>
      <c r="I667" s="109">
        <v>30.271000000000001</v>
      </c>
      <c r="J667" s="109">
        <v>1003.51</v>
      </c>
      <c r="K667" s="109">
        <v>30.271000000000001</v>
      </c>
      <c r="L667" s="109">
        <v>1003.51</v>
      </c>
      <c r="M667" s="110">
        <v>3.0165120427300178E-2</v>
      </c>
      <c r="N667" s="14">
        <v>54.936</v>
      </c>
      <c r="O667" s="15">
        <v>1.6571510557941627</v>
      </c>
      <c r="P667" s="15">
        <v>1809.9072256380107</v>
      </c>
      <c r="Q667" s="111">
        <v>99.429063347649759</v>
      </c>
    </row>
    <row r="668" spans="1:17" ht="12.75" customHeight="1">
      <c r="A668" s="341"/>
      <c r="B668" s="18" t="s">
        <v>866</v>
      </c>
      <c r="C668" s="89" t="s">
        <v>864</v>
      </c>
      <c r="D668" s="11">
        <v>45</v>
      </c>
      <c r="E668" s="11">
        <v>1982</v>
      </c>
      <c r="F668" s="109">
        <v>51.101999999999997</v>
      </c>
      <c r="G668" s="109">
        <v>3.355035</v>
      </c>
      <c r="H668" s="109">
        <v>0.44500000000000001</v>
      </c>
      <c r="I668" s="109">
        <v>47.301960999999999</v>
      </c>
      <c r="J668" s="109">
        <v>1563.22</v>
      </c>
      <c r="K668" s="109">
        <v>47.301960999999999</v>
      </c>
      <c r="L668" s="109">
        <v>1563.22</v>
      </c>
      <c r="M668" s="110">
        <v>3.025931154923811E-2</v>
      </c>
      <c r="N668" s="14">
        <v>79.461000000000013</v>
      </c>
      <c r="O668" s="15">
        <v>2.40443515501401</v>
      </c>
      <c r="P668" s="15">
        <v>1815.5586929542867</v>
      </c>
      <c r="Q668" s="111">
        <v>144.26610930084058</v>
      </c>
    </row>
    <row r="669" spans="1:17" ht="12.75" customHeight="1">
      <c r="A669" s="341"/>
      <c r="B669" s="227" t="s">
        <v>807</v>
      </c>
      <c r="C669" s="238" t="s">
        <v>803</v>
      </c>
      <c r="D669" s="72">
        <v>7</v>
      </c>
      <c r="E669" s="72">
        <v>1989</v>
      </c>
      <c r="F669" s="239">
        <v>14.084</v>
      </c>
      <c r="G669" s="239">
        <v>0</v>
      </c>
      <c r="H669" s="239">
        <v>0</v>
      </c>
      <c r="I669" s="239">
        <v>14.083999</v>
      </c>
      <c r="J669" s="239">
        <v>461.34</v>
      </c>
      <c r="K669" s="239">
        <v>14.083999</v>
      </c>
      <c r="L669" s="239">
        <v>461.34</v>
      </c>
      <c r="M669" s="240">
        <v>3.0528458403780295E-2</v>
      </c>
      <c r="N669" s="73">
        <v>88.181000000000012</v>
      </c>
      <c r="O669" s="73">
        <v>2.6920299905037504</v>
      </c>
      <c r="P669" s="73">
        <v>1831.7075042268177</v>
      </c>
      <c r="Q669" s="265">
        <v>161.52179943022503</v>
      </c>
    </row>
    <row r="670" spans="1:17" ht="12.75" customHeight="1">
      <c r="A670" s="341"/>
      <c r="B670" s="227" t="s">
        <v>475</v>
      </c>
      <c r="C670" s="89" t="s">
        <v>470</v>
      </c>
      <c r="D670" s="11">
        <v>24</v>
      </c>
      <c r="E670" s="11">
        <v>1972</v>
      </c>
      <c r="F670" s="109">
        <v>40.911999999999999</v>
      </c>
      <c r="G670" s="109">
        <v>1.764</v>
      </c>
      <c r="H670" s="109">
        <v>0.24</v>
      </c>
      <c r="I670" s="109">
        <v>38.908000000000001</v>
      </c>
      <c r="J670" s="109">
        <v>1689.3</v>
      </c>
      <c r="K670" s="109">
        <v>38.908000000000001</v>
      </c>
      <c r="L670" s="109">
        <v>1271.24</v>
      </c>
      <c r="M670" s="110">
        <v>3.0606337119662694E-2</v>
      </c>
      <c r="N670" s="14">
        <v>56.8</v>
      </c>
      <c r="O670" s="15">
        <v>1.8948995437525566</v>
      </c>
      <c r="P670" s="15">
        <v>1836.3802271797615</v>
      </c>
      <c r="Q670" s="111">
        <v>104.30639690381045</v>
      </c>
    </row>
    <row r="671" spans="1:17" ht="12.75" customHeight="1">
      <c r="A671" s="341"/>
      <c r="B671" s="227" t="s">
        <v>57</v>
      </c>
      <c r="C671" s="89" t="s">
        <v>54</v>
      </c>
      <c r="D671" s="11">
        <v>120</v>
      </c>
      <c r="E671" s="11" t="s">
        <v>46</v>
      </c>
      <c r="F671" s="109">
        <v>135.16</v>
      </c>
      <c r="G671" s="109">
        <v>0</v>
      </c>
      <c r="H671" s="109">
        <v>0</v>
      </c>
      <c r="I671" s="109">
        <v>135.16</v>
      </c>
      <c r="J671" s="109">
        <v>4404.1000000000004</v>
      </c>
      <c r="K671" s="109">
        <v>135.16</v>
      </c>
      <c r="L671" s="109">
        <v>4404.1000000000004</v>
      </c>
      <c r="M671" s="110">
        <v>3.0689584705161095E-2</v>
      </c>
      <c r="N671" s="14">
        <v>54.936</v>
      </c>
      <c r="O671" s="15">
        <v>1.68596302536273</v>
      </c>
      <c r="P671" s="15">
        <v>1841.3750823096657</v>
      </c>
      <c r="Q671" s="111">
        <v>101.15778152176379</v>
      </c>
    </row>
    <row r="672" spans="1:17" ht="12.75" customHeight="1">
      <c r="A672" s="341"/>
      <c r="B672" s="18" t="s">
        <v>123</v>
      </c>
      <c r="C672" s="89" t="s">
        <v>119</v>
      </c>
      <c r="D672" s="11">
        <v>20</v>
      </c>
      <c r="E672" s="11" t="s">
        <v>46</v>
      </c>
      <c r="F672" s="109">
        <v>37.300001000000002</v>
      </c>
      <c r="G672" s="109">
        <v>1.02</v>
      </c>
      <c r="H672" s="109">
        <v>3.12</v>
      </c>
      <c r="I672" s="109">
        <v>33.160001000000001</v>
      </c>
      <c r="J672" s="109">
        <v>1076.74</v>
      </c>
      <c r="K672" s="109">
        <v>33.160001000000001</v>
      </c>
      <c r="L672" s="109">
        <v>1076.74</v>
      </c>
      <c r="M672" s="110">
        <v>3.0796664933038616E-2</v>
      </c>
      <c r="N672" s="14">
        <v>49.4</v>
      </c>
      <c r="O672" s="15">
        <v>1.5213552476921075</v>
      </c>
      <c r="P672" s="15">
        <v>1847.7998959823169</v>
      </c>
      <c r="Q672" s="111">
        <v>91.281314861526454</v>
      </c>
    </row>
    <row r="673" spans="1:17" ht="12.75" customHeight="1">
      <c r="A673" s="341"/>
      <c r="B673" s="227" t="s">
        <v>64</v>
      </c>
      <c r="C673" s="89" t="s">
        <v>410</v>
      </c>
      <c r="D673" s="11">
        <v>42</v>
      </c>
      <c r="E673" s="11" t="s">
        <v>58</v>
      </c>
      <c r="F673" s="109">
        <v>32.880000000000003</v>
      </c>
      <c r="G673" s="109">
        <v>0</v>
      </c>
      <c r="H673" s="109">
        <v>0</v>
      </c>
      <c r="I673" s="109">
        <v>32.880000000000003</v>
      </c>
      <c r="J673" s="109"/>
      <c r="K673" s="109">
        <v>32.880000000000003</v>
      </c>
      <c r="L673" s="109">
        <v>1067.17</v>
      </c>
      <c r="M673" s="110">
        <f>K673/L673</f>
        <v>3.0810461313567662E-2</v>
      </c>
      <c r="N673" s="14">
        <v>62.02</v>
      </c>
      <c r="O673" s="15">
        <f>M673*N673</f>
        <v>1.9108648106674666</v>
      </c>
      <c r="P673" s="15">
        <f>M673*60*1000</f>
        <v>1848.6276788140597</v>
      </c>
      <c r="Q673" s="111">
        <f>P673*N673/1000</f>
        <v>114.65188864004799</v>
      </c>
    </row>
    <row r="674" spans="1:17" ht="12.75" customHeight="1">
      <c r="A674" s="341"/>
      <c r="B674" s="227" t="s">
        <v>57</v>
      </c>
      <c r="C674" s="89" t="s">
        <v>400</v>
      </c>
      <c r="D674" s="11">
        <v>8</v>
      </c>
      <c r="E674" s="11">
        <v>1970</v>
      </c>
      <c r="F674" s="109">
        <v>14.736000000000001</v>
      </c>
      <c r="G674" s="109">
        <v>0.90700000000000003</v>
      </c>
      <c r="H674" s="109">
        <v>1.28</v>
      </c>
      <c r="I674" s="109">
        <v>12.548999999999999</v>
      </c>
      <c r="J674" s="109">
        <v>403.87</v>
      </c>
      <c r="K674" s="109">
        <v>12.548999999999999</v>
      </c>
      <c r="L674" s="109">
        <v>403.87</v>
      </c>
      <c r="M674" s="110">
        <v>3.1071879565206625E-2</v>
      </c>
      <c r="N674" s="14">
        <v>54.936</v>
      </c>
      <c r="O674" s="15">
        <v>1.706964775794191</v>
      </c>
      <c r="P674" s="15">
        <v>1864.3127739123975</v>
      </c>
      <c r="Q674" s="111">
        <v>102.41788654765146</v>
      </c>
    </row>
    <row r="675" spans="1:17" ht="12.75" customHeight="1">
      <c r="A675" s="341"/>
      <c r="B675" s="227" t="s">
        <v>125</v>
      </c>
      <c r="C675" s="241" t="s">
        <v>524</v>
      </c>
      <c r="D675" s="16">
        <v>20</v>
      </c>
      <c r="E675" s="17" t="s">
        <v>46</v>
      </c>
      <c r="F675" s="232">
        <v>36.93</v>
      </c>
      <c r="G675" s="232">
        <v>1.55</v>
      </c>
      <c r="H675" s="232">
        <v>3.2</v>
      </c>
      <c r="I675" s="232">
        <v>33.729999999999997</v>
      </c>
      <c r="J675" s="235">
        <v>1079.8800000000001</v>
      </c>
      <c r="K675" s="232">
        <v>33.729999999999997</v>
      </c>
      <c r="L675" s="235">
        <v>1079.8800000000001</v>
      </c>
      <c r="M675" s="110">
        <v>3.123495203170722E-2</v>
      </c>
      <c r="N675" s="233">
        <v>60.2</v>
      </c>
      <c r="O675" s="15">
        <v>1.8803441123087747</v>
      </c>
      <c r="P675" s="15">
        <v>1874.0971219024332</v>
      </c>
      <c r="Q675" s="111">
        <v>112.82064673852648</v>
      </c>
    </row>
    <row r="676" spans="1:17" ht="12.75" customHeight="1">
      <c r="A676" s="341"/>
      <c r="B676" s="227" t="s">
        <v>783</v>
      </c>
      <c r="C676" s="242" t="s">
        <v>761</v>
      </c>
      <c r="D676" s="70">
        <v>12</v>
      </c>
      <c r="E676" s="70">
        <v>1972</v>
      </c>
      <c r="F676" s="106">
        <v>16.669</v>
      </c>
      <c r="G676" s="106">
        <v>0</v>
      </c>
      <c r="H676" s="106">
        <v>0</v>
      </c>
      <c r="I676" s="106">
        <v>16.669</v>
      </c>
      <c r="J676" s="106">
        <v>532.47</v>
      </c>
      <c r="K676" s="106">
        <v>16.669</v>
      </c>
      <c r="L676" s="106">
        <v>532.47</v>
      </c>
      <c r="M676" s="107">
        <v>3.1305050049768059E-2</v>
      </c>
      <c r="N676" s="71">
        <v>81.096000000000018</v>
      </c>
      <c r="O676" s="71">
        <v>2.538714338835991</v>
      </c>
      <c r="P676" s="71">
        <v>1878.3030029860834</v>
      </c>
      <c r="Q676" s="108">
        <v>152.32286033015944</v>
      </c>
    </row>
    <row r="677" spans="1:17" ht="12.75" customHeight="1">
      <c r="A677" s="341"/>
      <c r="B677" s="18" t="s">
        <v>123</v>
      </c>
      <c r="C677" s="89" t="s">
        <v>117</v>
      </c>
      <c r="D677" s="11">
        <v>109</v>
      </c>
      <c r="E677" s="11" t="s">
        <v>478</v>
      </c>
      <c r="F677" s="109">
        <v>100.500001</v>
      </c>
      <c r="G677" s="109">
        <v>3.8250000000000002</v>
      </c>
      <c r="H677" s="109">
        <v>16.38</v>
      </c>
      <c r="I677" s="109">
        <v>80.295000999999999</v>
      </c>
      <c r="J677" s="109">
        <v>2560.75</v>
      </c>
      <c r="K677" s="109">
        <v>80.295000999999999</v>
      </c>
      <c r="L677" s="109">
        <v>2560.75</v>
      </c>
      <c r="M677" s="110">
        <v>3.1356048423313479E-2</v>
      </c>
      <c r="N677" s="14">
        <v>49.4</v>
      </c>
      <c r="O677" s="15">
        <v>1.5489887921116858</v>
      </c>
      <c r="P677" s="15">
        <v>1881.3629053988088</v>
      </c>
      <c r="Q677" s="111">
        <v>92.939327526701149</v>
      </c>
    </row>
    <row r="678" spans="1:17" ht="12.75" customHeight="1">
      <c r="A678" s="341"/>
      <c r="B678" s="227" t="s">
        <v>475</v>
      </c>
      <c r="C678" s="89" t="s">
        <v>471</v>
      </c>
      <c r="D678" s="11">
        <v>48</v>
      </c>
      <c r="E678" s="11">
        <v>1957</v>
      </c>
      <c r="F678" s="109">
        <v>36.217999999999996</v>
      </c>
      <c r="G678" s="109">
        <v>1.4450000000000001</v>
      </c>
      <c r="H678" s="109">
        <v>0.01</v>
      </c>
      <c r="I678" s="109">
        <v>34.762999999999998</v>
      </c>
      <c r="J678" s="109">
        <v>1295.54</v>
      </c>
      <c r="K678" s="109">
        <v>34.762999999999998</v>
      </c>
      <c r="L678" s="109">
        <v>1107.3699999999999</v>
      </c>
      <c r="M678" s="110">
        <v>3.1392398204755416E-2</v>
      </c>
      <c r="N678" s="14">
        <v>56.8</v>
      </c>
      <c r="O678" s="15">
        <v>1.9435661576528174</v>
      </c>
      <c r="P678" s="15">
        <v>1883.543892285325</v>
      </c>
      <c r="Q678" s="111">
        <v>106.98529308180645</v>
      </c>
    </row>
    <row r="679" spans="1:17" ht="12.75" customHeight="1">
      <c r="A679" s="341"/>
      <c r="B679" s="227" t="s">
        <v>783</v>
      </c>
      <c r="C679" s="242" t="s">
        <v>758</v>
      </c>
      <c r="D679" s="70">
        <v>7</v>
      </c>
      <c r="E679" s="70">
        <v>1956</v>
      </c>
      <c r="F679" s="106">
        <v>12.641</v>
      </c>
      <c r="G679" s="106">
        <v>0</v>
      </c>
      <c r="H679" s="106">
        <v>0</v>
      </c>
      <c r="I679" s="106">
        <v>12.641</v>
      </c>
      <c r="J679" s="106">
        <v>402.24</v>
      </c>
      <c r="K679" s="106">
        <v>12.641</v>
      </c>
      <c r="L679" s="106">
        <v>402.24</v>
      </c>
      <c r="M679" s="107">
        <v>3.1426511535401748E-2</v>
      </c>
      <c r="N679" s="71">
        <v>65.835999999999999</v>
      </c>
      <c r="O679" s="71">
        <v>2.0689958134447095</v>
      </c>
      <c r="P679" s="71">
        <v>1885.5906921241049</v>
      </c>
      <c r="Q679" s="108">
        <v>124.13974880668256</v>
      </c>
    </row>
    <row r="680" spans="1:17" ht="12.75" customHeight="1">
      <c r="A680" s="341"/>
      <c r="B680" s="227" t="s">
        <v>57</v>
      </c>
      <c r="C680" s="89" t="s">
        <v>401</v>
      </c>
      <c r="D680" s="11">
        <v>54</v>
      </c>
      <c r="E680" s="11">
        <v>1977</v>
      </c>
      <c r="F680" s="109">
        <v>109.417</v>
      </c>
      <c r="G680" s="109">
        <v>6.7990000000000004</v>
      </c>
      <c r="H680" s="109">
        <v>8.64</v>
      </c>
      <c r="I680" s="109">
        <v>93.977999999999994</v>
      </c>
      <c r="J680" s="109">
        <v>2983.85</v>
      </c>
      <c r="K680" s="109">
        <v>93.977999999999994</v>
      </c>
      <c r="L680" s="109">
        <v>2983.85</v>
      </c>
      <c r="M680" s="110">
        <v>3.1495551049818188E-2</v>
      </c>
      <c r="N680" s="14">
        <v>54.936</v>
      </c>
      <c r="O680" s="15">
        <v>1.730239592472812</v>
      </c>
      <c r="P680" s="15">
        <v>1889.7330629890914</v>
      </c>
      <c r="Q680" s="111">
        <v>103.81437554836873</v>
      </c>
    </row>
    <row r="681" spans="1:17" ht="12.75" customHeight="1">
      <c r="A681" s="341"/>
      <c r="B681" s="227" t="s">
        <v>64</v>
      </c>
      <c r="C681" s="89" t="s">
        <v>62</v>
      </c>
      <c r="D681" s="11">
        <v>35</v>
      </c>
      <c r="E681" s="11" t="s">
        <v>58</v>
      </c>
      <c r="F681" s="109">
        <v>38.81</v>
      </c>
      <c r="G681" s="109">
        <v>0</v>
      </c>
      <c r="H681" s="109">
        <v>0</v>
      </c>
      <c r="I681" s="109">
        <v>38.81</v>
      </c>
      <c r="J681" s="109"/>
      <c r="K681" s="109">
        <v>38.81</v>
      </c>
      <c r="L681" s="109">
        <v>1228.48</v>
      </c>
      <c r="M681" s="110">
        <f>K681/L681</f>
        <v>3.159188590778849E-2</v>
      </c>
      <c r="N681" s="14">
        <v>62.02</v>
      </c>
      <c r="O681" s="15">
        <f>M681*N681</f>
        <v>1.9593287640010422</v>
      </c>
      <c r="P681" s="15">
        <f>M681*60*1000</f>
        <v>1895.5131544673095</v>
      </c>
      <c r="Q681" s="111">
        <f>P681*N681/1000</f>
        <v>117.55972584006254</v>
      </c>
    </row>
    <row r="682" spans="1:17" ht="12.75" customHeight="1">
      <c r="A682" s="341"/>
      <c r="B682" s="18" t="s">
        <v>908</v>
      </c>
      <c r="C682" s="39" t="s">
        <v>903</v>
      </c>
      <c r="D682" s="18">
        <v>12</v>
      </c>
      <c r="E682" s="18">
        <v>1972</v>
      </c>
      <c r="F682" s="225">
        <v>18.911100000000001</v>
      </c>
      <c r="G682" s="225">
        <v>1.8360000000000001</v>
      </c>
      <c r="H682" s="225">
        <v>0</v>
      </c>
      <c r="I682" s="225">
        <v>17.075099999999999</v>
      </c>
      <c r="J682" s="225">
        <v>538.39</v>
      </c>
      <c r="K682" s="225">
        <v>17.075099999999999</v>
      </c>
      <c r="L682" s="225">
        <v>538.39</v>
      </c>
      <c r="M682" s="226">
        <v>3.1715113579375544E-2</v>
      </c>
      <c r="N682" s="19">
        <v>67.471000000000004</v>
      </c>
      <c r="O682" s="19">
        <v>2.1398504283140474</v>
      </c>
      <c r="P682" s="19">
        <v>1902.9068147625326</v>
      </c>
      <c r="Q682" s="263">
        <v>128.39102569884284</v>
      </c>
    </row>
    <row r="683" spans="1:17" ht="12.75" customHeight="1">
      <c r="A683" s="341"/>
      <c r="B683" s="227" t="s">
        <v>106</v>
      </c>
      <c r="C683" s="243" t="s">
        <v>445</v>
      </c>
      <c r="D683" s="24">
        <v>60</v>
      </c>
      <c r="E683" s="24">
        <v>1972</v>
      </c>
      <c r="F683" s="236">
        <v>120.13290000000001</v>
      </c>
      <c r="G683" s="236">
        <v>14.5389</v>
      </c>
      <c r="H683" s="236">
        <v>6</v>
      </c>
      <c r="I683" s="236">
        <v>99.594000000000008</v>
      </c>
      <c r="J683" s="236">
        <v>3135.59</v>
      </c>
      <c r="K683" s="236">
        <v>99.594000000000008</v>
      </c>
      <c r="L683" s="236">
        <v>3135.59</v>
      </c>
      <c r="M683" s="237">
        <v>3.1762443431698657E-2</v>
      </c>
      <c r="N683" s="23">
        <v>56.4</v>
      </c>
      <c r="O683" s="23">
        <v>1.7914018095478041</v>
      </c>
      <c r="P683" s="23">
        <v>1905.7466059019196</v>
      </c>
      <c r="Q683" s="264">
        <v>107.48410857286827</v>
      </c>
    </row>
    <row r="684" spans="1:17" ht="12.75" customHeight="1">
      <c r="A684" s="341"/>
      <c r="B684" s="227" t="s">
        <v>57</v>
      </c>
      <c r="C684" s="89" t="s">
        <v>402</v>
      </c>
      <c r="D684" s="11">
        <v>36</v>
      </c>
      <c r="E684" s="11" t="s">
        <v>46</v>
      </c>
      <c r="F684" s="109">
        <v>72.450999999999993</v>
      </c>
      <c r="G684" s="109">
        <v>4.08</v>
      </c>
      <c r="H684" s="109">
        <v>5.76</v>
      </c>
      <c r="I684" s="109">
        <v>62.610999999999997</v>
      </c>
      <c r="J684" s="109">
        <v>1955.29</v>
      </c>
      <c r="K684" s="109">
        <v>62.610999999999997</v>
      </c>
      <c r="L684" s="109">
        <v>1955.29</v>
      </c>
      <c r="M684" s="110">
        <v>3.2021336988375122E-2</v>
      </c>
      <c r="N684" s="14">
        <v>54.936</v>
      </c>
      <c r="O684" s="15">
        <v>1.7591241687933756</v>
      </c>
      <c r="P684" s="15">
        <v>1921.2802193025075</v>
      </c>
      <c r="Q684" s="111">
        <v>105.54745012760256</v>
      </c>
    </row>
    <row r="685" spans="1:17" ht="12.75" customHeight="1">
      <c r="A685" s="341"/>
      <c r="B685" s="227" t="s">
        <v>216</v>
      </c>
      <c r="C685" s="89" t="s">
        <v>230</v>
      </c>
      <c r="D685" s="11">
        <v>10</v>
      </c>
      <c r="E685" s="11">
        <v>1983</v>
      </c>
      <c r="F685" s="109">
        <v>24.692</v>
      </c>
      <c r="G685" s="109">
        <v>1.19</v>
      </c>
      <c r="H685" s="109">
        <v>1.6</v>
      </c>
      <c r="I685" s="109">
        <v>21.902000000000001</v>
      </c>
      <c r="J685" s="109">
        <v>681.4</v>
      </c>
      <c r="K685" s="109">
        <v>21.902000000000001</v>
      </c>
      <c r="L685" s="109">
        <v>681.4</v>
      </c>
      <c r="M685" s="110">
        <f>K685/L685</f>
        <v>3.2142647490460821E-2</v>
      </c>
      <c r="N685" s="14">
        <v>74.010999999999996</v>
      </c>
      <c r="O685" s="15">
        <f>M685*N685</f>
        <v>2.3789094834164959</v>
      </c>
      <c r="P685" s="15">
        <f>M685*60*1000</f>
        <v>1928.5588494276494</v>
      </c>
      <c r="Q685" s="111">
        <f>P685*N685/1000</f>
        <v>142.73456900498977</v>
      </c>
    </row>
    <row r="686" spans="1:17" ht="12.75" customHeight="1">
      <c r="A686" s="341"/>
      <c r="B686" s="227" t="s">
        <v>57</v>
      </c>
      <c r="C686" s="89" t="s">
        <v>56</v>
      </c>
      <c r="D686" s="11">
        <v>22</v>
      </c>
      <c r="E686" s="11">
        <v>1990</v>
      </c>
      <c r="F686" s="109">
        <v>55.760999999999996</v>
      </c>
      <c r="G686" s="109">
        <v>6.0629999999999997</v>
      </c>
      <c r="H686" s="109">
        <v>3.52</v>
      </c>
      <c r="I686" s="109">
        <v>46.177999999999997</v>
      </c>
      <c r="J686" s="109">
        <v>1435.18</v>
      </c>
      <c r="K686" s="109">
        <v>46.177999999999997</v>
      </c>
      <c r="L686" s="109">
        <v>1435.18</v>
      </c>
      <c r="M686" s="110">
        <v>3.2175754957566298E-2</v>
      </c>
      <c r="N686" s="14">
        <v>54.936</v>
      </c>
      <c r="O686" s="15">
        <v>1.7676072743488622</v>
      </c>
      <c r="P686" s="15">
        <v>1930.5452974539778</v>
      </c>
      <c r="Q686" s="111">
        <v>106.05643646093172</v>
      </c>
    </row>
    <row r="687" spans="1:17" ht="12.75" customHeight="1">
      <c r="A687" s="341"/>
      <c r="B687" s="18" t="s">
        <v>908</v>
      </c>
      <c r="C687" s="89" t="s">
        <v>904</v>
      </c>
      <c r="D687" s="11">
        <v>33</v>
      </c>
      <c r="E687" s="11">
        <v>1978</v>
      </c>
      <c r="F687" s="109">
        <v>37.713700000000003</v>
      </c>
      <c r="G687" s="109">
        <v>1.9890000000000001</v>
      </c>
      <c r="H687" s="109">
        <v>0.27</v>
      </c>
      <c r="I687" s="109">
        <v>35.454700000000003</v>
      </c>
      <c r="J687" s="109">
        <v>1095.47</v>
      </c>
      <c r="K687" s="109">
        <v>35.454700000000003</v>
      </c>
      <c r="L687" s="109">
        <v>1095.47</v>
      </c>
      <c r="M687" s="110">
        <v>3.2364829707796652E-2</v>
      </c>
      <c r="N687" s="14">
        <v>67.471000000000004</v>
      </c>
      <c r="O687" s="15">
        <v>2.1836874252147482</v>
      </c>
      <c r="P687" s="15">
        <v>1941.8897824677993</v>
      </c>
      <c r="Q687" s="111">
        <v>131.02124551288489</v>
      </c>
    </row>
    <row r="688" spans="1:17" ht="12.75" customHeight="1">
      <c r="A688" s="341"/>
      <c r="B688" s="227" t="s">
        <v>807</v>
      </c>
      <c r="C688" s="238" t="s">
        <v>804</v>
      </c>
      <c r="D688" s="72">
        <v>5</v>
      </c>
      <c r="E688" s="72">
        <v>1962</v>
      </c>
      <c r="F688" s="239">
        <v>6.0839999999999996</v>
      </c>
      <c r="G688" s="239">
        <v>0</v>
      </c>
      <c r="H688" s="239">
        <v>0</v>
      </c>
      <c r="I688" s="239">
        <v>6.0840009999999998</v>
      </c>
      <c r="J688" s="239">
        <v>187.09</v>
      </c>
      <c r="K688" s="239">
        <v>6.0840009999999998</v>
      </c>
      <c r="L688" s="239">
        <v>187.09</v>
      </c>
      <c r="M688" s="240">
        <v>3.2519113795499488E-2</v>
      </c>
      <c r="N688" s="73">
        <v>88.181000000000012</v>
      </c>
      <c r="O688" s="73">
        <v>2.8675679736009405</v>
      </c>
      <c r="P688" s="73">
        <v>1951.1468277299693</v>
      </c>
      <c r="Q688" s="265">
        <v>172.05407841605643</v>
      </c>
    </row>
    <row r="689" spans="1:17" ht="12.75" customHeight="1">
      <c r="A689" s="341"/>
      <c r="B689" s="227" t="s">
        <v>783</v>
      </c>
      <c r="C689" s="242" t="s">
        <v>762</v>
      </c>
      <c r="D689" s="70">
        <v>8</v>
      </c>
      <c r="E689" s="70">
        <v>1962</v>
      </c>
      <c r="F689" s="106">
        <v>15.298</v>
      </c>
      <c r="G689" s="106">
        <v>2.3969999999999998</v>
      </c>
      <c r="H689" s="106">
        <v>0.97</v>
      </c>
      <c r="I689" s="106">
        <v>11.930999</v>
      </c>
      <c r="J689" s="106">
        <v>366.73</v>
      </c>
      <c r="K689" s="106">
        <v>11.930999</v>
      </c>
      <c r="L689" s="106">
        <v>366.73</v>
      </c>
      <c r="M689" s="107">
        <v>3.253346876448613E-2</v>
      </c>
      <c r="N689" s="71">
        <v>81.096000000000018</v>
      </c>
      <c r="O689" s="71">
        <v>2.6383341829247677</v>
      </c>
      <c r="P689" s="71">
        <v>1952.0081258691678</v>
      </c>
      <c r="Q689" s="108">
        <v>158.30005097548604</v>
      </c>
    </row>
    <row r="690" spans="1:17" ht="12.75" customHeight="1">
      <c r="A690" s="341"/>
      <c r="B690" s="227" t="s">
        <v>57</v>
      </c>
      <c r="C690" s="89" t="s">
        <v>53</v>
      </c>
      <c r="D690" s="11">
        <v>36</v>
      </c>
      <c r="E690" s="11" t="s">
        <v>46</v>
      </c>
      <c r="F690" s="109">
        <v>76.385999999999996</v>
      </c>
      <c r="G690" s="109">
        <v>5.2130000000000001</v>
      </c>
      <c r="H690" s="109">
        <v>5.76</v>
      </c>
      <c r="I690" s="109">
        <v>65.412999999999997</v>
      </c>
      <c r="J690" s="109">
        <v>2009.08</v>
      </c>
      <c r="K690" s="109">
        <v>65.412999999999997</v>
      </c>
      <c r="L690" s="109">
        <v>2009.08</v>
      </c>
      <c r="M690" s="110">
        <v>3.2558683576562407E-2</v>
      </c>
      <c r="N690" s="14">
        <v>54.936</v>
      </c>
      <c r="O690" s="15">
        <v>1.7886438409620324</v>
      </c>
      <c r="P690" s="15">
        <v>1953.5210145937444</v>
      </c>
      <c r="Q690" s="111">
        <v>107.31863045772194</v>
      </c>
    </row>
    <row r="691" spans="1:17" ht="12.75" customHeight="1">
      <c r="A691" s="341"/>
      <c r="B691" s="227" t="s">
        <v>855</v>
      </c>
      <c r="C691" s="228" t="s">
        <v>851</v>
      </c>
      <c r="D691" s="12">
        <v>17</v>
      </c>
      <c r="E691" s="12">
        <v>1983</v>
      </c>
      <c r="F691" s="229">
        <v>42.103999999999999</v>
      </c>
      <c r="G691" s="229">
        <v>1.4089259999999999</v>
      </c>
      <c r="H691" s="229">
        <v>2.88</v>
      </c>
      <c r="I691" s="229">
        <v>37.815075</v>
      </c>
      <c r="J691" s="229">
        <v>1153.81</v>
      </c>
      <c r="K691" s="229">
        <v>37.815075</v>
      </c>
      <c r="L691" s="229">
        <v>1153.81</v>
      </c>
      <c r="M691" s="230">
        <v>3.2774091921546879E-2</v>
      </c>
      <c r="N691" s="13">
        <v>83.167000000000002</v>
      </c>
      <c r="O691" s="13">
        <v>2.7257229028392893</v>
      </c>
      <c r="P691" s="13">
        <v>1966.4455152928126</v>
      </c>
      <c r="Q691" s="262">
        <v>163.54337417035737</v>
      </c>
    </row>
    <row r="692" spans="1:17" ht="12.75" customHeight="1">
      <c r="A692" s="341"/>
      <c r="B692" s="18" t="s">
        <v>123</v>
      </c>
      <c r="C692" s="89" t="s">
        <v>120</v>
      </c>
      <c r="D692" s="11">
        <v>8</v>
      </c>
      <c r="E692" s="11" t="s">
        <v>46</v>
      </c>
      <c r="F692" s="109">
        <v>13.399998000000002</v>
      </c>
      <c r="G692" s="109">
        <v>0.255</v>
      </c>
      <c r="H692" s="109">
        <v>0.08</v>
      </c>
      <c r="I692" s="109">
        <v>13.064998000000001</v>
      </c>
      <c r="J692" s="109">
        <v>396.8</v>
      </c>
      <c r="K692" s="109">
        <v>13.064998000000001</v>
      </c>
      <c r="L692" s="109">
        <v>396.8</v>
      </c>
      <c r="M692" s="110">
        <v>3.2925902217741936E-2</v>
      </c>
      <c r="N692" s="14">
        <v>49.4</v>
      </c>
      <c r="O692" s="15">
        <v>1.6265395695564515</v>
      </c>
      <c r="P692" s="15">
        <v>1975.554133064516</v>
      </c>
      <c r="Q692" s="111">
        <v>97.592374173387086</v>
      </c>
    </row>
    <row r="693" spans="1:17" ht="12.75" customHeight="1">
      <c r="A693" s="341"/>
      <c r="B693" s="227" t="s">
        <v>64</v>
      </c>
      <c r="C693" s="89" t="s">
        <v>408</v>
      </c>
      <c r="D693" s="11">
        <v>12</v>
      </c>
      <c r="E693" s="11" t="s">
        <v>58</v>
      </c>
      <c r="F693" s="109">
        <v>20.646999999999998</v>
      </c>
      <c r="G693" s="109">
        <v>1.0860000000000001</v>
      </c>
      <c r="H693" s="109">
        <v>1.92</v>
      </c>
      <c r="I693" s="109">
        <v>17.640999999999998</v>
      </c>
      <c r="J693" s="109"/>
      <c r="K693" s="109">
        <v>17.640999999999998</v>
      </c>
      <c r="L693" s="109">
        <v>533.79999999999995</v>
      </c>
      <c r="M693" s="110">
        <f>K693/L693</f>
        <v>3.3047958036717874E-2</v>
      </c>
      <c r="N693" s="14">
        <v>62.02</v>
      </c>
      <c r="O693" s="15">
        <f>M693*N693</f>
        <v>2.0496343574372426</v>
      </c>
      <c r="P693" s="15">
        <f>M693*60*1000</f>
        <v>1982.8774822030723</v>
      </c>
      <c r="Q693" s="111">
        <f>P693*N693/1000</f>
        <v>122.97806144623455</v>
      </c>
    </row>
    <row r="694" spans="1:17" ht="12.75" customHeight="1">
      <c r="A694" s="341"/>
      <c r="B694" s="227" t="s">
        <v>64</v>
      </c>
      <c r="C694" s="89" t="s">
        <v>63</v>
      </c>
      <c r="D694" s="11">
        <v>8</v>
      </c>
      <c r="E694" s="11" t="s">
        <v>58</v>
      </c>
      <c r="F694" s="109">
        <v>12.574</v>
      </c>
      <c r="G694" s="109">
        <v>0</v>
      </c>
      <c r="H694" s="109">
        <v>0</v>
      </c>
      <c r="I694" s="109">
        <v>12.574</v>
      </c>
      <c r="J694" s="109"/>
      <c r="K694" s="109">
        <v>12.574</v>
      </c>
      <c r="L694" s="109">
        <v>378.95</v>
      </c>
      <c r="M694" s="110">
        <f>K694/L694</f>
        <v>3.3181158464177331E-2</v>
      </c>
      <c r="N694" s="14">
        <v>62.02</v>
      </c>
      <c r="O694" s="15">
        <f>M694*N694</f>
        <v>2.0578954479482783</v>
      </c>
      <c r="P694" s="15">
        <f>M694*60*1000</f>
        <v>1990.8695078506398</v>
      </c>
      <c r="Q694" s="111">
        <f>P694*N694/1000</f>
        <v>123.47372687689669</v>
      </c>
    </row>
    <row r="695" spans="1:17" ht="12.75" customHeight="1">
      <c r="A695" s="341"/>
      <c r="B695" s="227" t="s">
        <v>783</v>
      </c>
      <c r="C695" s="242" t="s">
        <v>763</v>
      </c>
      <c r="D695" s="70">
        <v>6</v>
      </c>
      <c r="E695" s="70">
        <v>1959</v>
      </c>
      <c r="F695" s="106">
        <v>12.180999999999999</v>
      </c>
      <c r="G695" s="106">
        <v>0.79830299999999998</v>
      </c>
      <c r="H695" s="106">
        <v>0.96</v>
      </c>
      <c r="I695" s="106">
        <v>10.422696999999999</v>
      </c>
      <c r="J695" s="106">
        <v>313.25</v>
      </c>
      <c r="K695" s="106">
        <v>10.422696999999999</v>
      </c>
      <c r="L695" s="106">
        <v>313.25</v>
      </c>
      <c r="M695" s="107">
        <v>3.3272775738228254E-2</v>
      </c>
      <c r="N695" s="71">
        <v>81.096000000000018</v>
      </c>
      <c r="O695" s="71">
        <v>2.6982890212673589</v>
      </c>
      <c r="P695" s="71">
        <v>1996.3665442936954</v>
      </c>
      <c r="Q695" s="108">
        <v>161.89734127604154</v>
      </c>
    </row>
    <row r="696" spans="1:17" ht="12.75" customHeight="1">
      <c r="A696" s="341"/>
      <c r="B696" s="227" t="s">
        <v>216</v>
      </c>
      <c r="C696" s="89" t="s">
        <v>569</v>
      </c>
      <c r="D696" s="11">
        <v>20</v>
      </c>
      <c r="E696" s="11">
        <v>1985</v>
      </c>
      <c r="F696" s="109">
        <v>41.2</v>
      </c>
      <c r="G696" s="109">
        <v>2.04</v>
      </c>
      <c r="H696" s="109">
        <v>3.2010000000000001</v>
      </c>
      <c r="I696" s="109">
        <v>35.959000000000003</v>
      </c>
      <c r="J696" s="109">
        <v>1072.5999999999999</v>
      </c>
      <c r="K696" s="109">
        <v>35.959000000000003</v>
      </c>
      <c r="L696" s="109">
        <v>1072.5999999999999</v>
      </c>
      <c r="M696" s="110">
        <f>K696/L696</f>
        <v>3.3525079246690292E-2</v>
      </c>
      <c r="N696" s="14">
        <v>74.010999999999996</v>
      </c>
      <c r="O696" s="15">
        <f>M696*N696</f>
        <v>2.4812246401267952</v>
      </c>
      <c r="P696" s="15">
        <f>M696*60*1000</f>
        <v>2011.5047548014172</v>
      </c>
      <c r="Q696" s="111">
        <f>P696*N696/1000</f>
        <v>148.87347840760768</v>
      </c>
    </row>
    <row r="697" spans="1:17" ht="12.75" customHeight="1">
      <c r="A697" s="341"/>
      <c r="B697" s="227" t="s">
        <v>724</v>
      </c>
      <c r="C697" s="242" t="s">
        <v>712</v>
      </c>
      <c r="D697" s="70">
        <v>22</v>
      </c>
      <c r="E697" s="70">
        <v>1981</v>
      </c>
      <c r="F697" s="106">
        <v>44.399000000000001</v>
      </c>
      <c r="G697" s="106">
        <v>1.659303</v>
      </c>
      <c r="H697" s="106">
        <v>3.52</v>
      </c>
      <c r="I697" s="106">
        <v>39.219696999999996</v>
      </c>
      <c r="J697" s="106">
        <v>1167.51</v>
      </c>
      <c r="K697" s="106">
        <v>39.219696999999996</v>
      </c>
      <c r="L697" s="106">
        <v>1167.51</v>
      </c>
      <c r="M697" s="107">
        <v>3.3592600491644607E-2</v>
      </c>
      <c r="N697" s="71">
        <v>64.637</v>
      </c>
      <c r="O697" s="71">
        <v>2.1713249179784326</v>
      </c>
      <c r="P697" s="71">
        <v>2015.5560294986765</v>
      </c>
      <c r="Q697" s="108">
        <v>130.27949507870596</v>
      </c>
    </row>
    <row r="698" spans="1:17" ht="12.75" customHeight="1">
      <c r="A698" s="341"/>
      <c r="B698" s="227" t="s">
        <v>216</v>
      </c>
      <c r="C698" s="89" t="s">
        <v>226</v>
      </c>
      <c r="D698" s="11">
        <v>18</v>
      </c>
      <c r="E698" s="11">
        <v>1987</v>
      </c>
      <c r="F698" s="109">
        <v>26.614000000000001</v>
      </c>
      <c r="G698" s="109">
        <v>2.2669999999999999</v>
      </c>
      <c r="H698" s="109">
        <v>2.4</v>
      </c>
      <c r="I698" s="109">
        <v>21.946999999999999</v>
      </c>
      <c r="J698" s="109">
        <v>650.79999999999995</v>
      </c>
      <c r="K698" s="109">
        <v>21.946999999999999</v>
      </c>
      <c r="L698" s="109">
        <v>650.79999999999995</v>
      </c>
      <c r="M698" s="110">
        <f>K698/L698</f>
        <v>3.3723110018438848E-2</v>
      </c>
      <c r="N698" s="14">
        <v>74.010999999999996</v>
      </c>
      <c r="O698" s="15">
        <f>M698*N698</f>
        <v>2.4958810955746773</v>
      </c>
      <c r="P698" s="15">
        <f>M698*60*1000</f>
        <v>2023.3866011063308</v>
      </c>
      <c r="Q698" s="111">
        <f>P698*N698/1000</f>
        <v>149.75286573448065</v>
      </c>
    </row>
    <row r="699" spans="1:17" ht="12.75" customHeight="1">
      <c r="A699" s="341"/>
      <c r="B699" s="227" t="s">
        <v>64</v>
      </c>
      <c r="C699" s="89" t="s">
        <v>409</v>
      </c>
      <c r="D699" s="11">
        <v>9</v>
      </c>
      <c r="E699" s="11" t="s">
        <v>58</v>
      </c>
      <c r="F699" s="109">
        <v>18.001999999999999</v>
      </c>
      <c r="G699" s="109">
        <v>0</v>
      </c>
      <c r="H699" s="109">
        <v>0</v>
      </c>
      <c r="I699" s="109">
        <v>18.001999999999999</v>
      </c>
      <c r="J699" s="109"/>
      <c r="K699" s="109">
        <v>18.001999999999999</v>
      </c>
      <c r="L699" s="109">
        <v>533.78</v>
      </c>
      <c r="M699" s="110">
        <f>K699/L699</f>
        <v>3.3725504889654916E-2</v>
      </c>
      <c r="N699" s="14">
        <v>62.02</v>
      </c>
      <c r="O699" s="15">
        <f>M699*N699</f>
        <v>2.091655813256398</v>
      </c>
      <c r="P699" s="15">
        <f>M699*60*1000</f>
        <v>2023.530293379295</v>
      </c>
      <c r="Q699" s="111">
        <f>P699*N699/1000</f>
        <v>125.49934879538388</v>
      </c>
    </row>
    <row r="700" spans="1:17" ht="12.75" customHeight="1">
      <c r="A700" s="341"/>
      <c r="B700" s="227" t="s">
        <v>125</v>
      </c>
      <c r="C700" s="241" t="s">
        <v>133</v>
      </c>
      <c r="D700" s="20">
        <v>19</v>
      </c>
      <c r="E700" s="17" t="s">
        <v>46</v>
      </c>
      <c r="F700" s="232">
        <v>23.1</v>
      </c>
      <c r="G700" s="232">
        <v>1.32</v>
      </c>
      <c r="H700" s="232">
        <v>0.49</v>
      </c>
      <c r="I700" s="232">
        <v>22.61</v>
      </c>
      <c r="J700" s="235">
        <v>670.33</v>
      </c>
      <c r="K700" s="232">
        <v>22.61</v>
      </c>
      <c r="L700" s="235">
        <v>670.33</v>
      </c>
      <c r="M700" s="110">
        <v>3.372965554279235E-2</v>
      </c>
      <c r="N700" s="233">
        <v>60.2</v>
      </c>
      <c r="O700" s="15">
        <v>2.0305252636760995</v>
      </c>
      <c r="P700" s="15">
        <v>2023.7793325675409</v>
      </c>
      <c r="Q700" s="111">
        <v>121.83151582056597</v>
      </c>
    </row>
    <row r="701" spans="1:17" ht="12.75" customHeight="1">
      <c r="A701" s="341"/>
      <c r="B701" s="227" t="s">
        <v>724</v>
      </c>
      <c r="C701" s="242" t="s">
        <v>713</v>
      </c>
      <c r="D701" s="70">
        <v>25</v>
      </c>
      <c r="E701" s="70">
        <v>1940</v>
      </c>
      <c r="F701" s="106">
        <v>58.536000000000001</v>
      </c>
      <c r="G701" s="106">
        <v>2.7936679999999998</v>
      </c>
      <c r="H701" s="106">
        <v>3.52</v>
      </c>
      <c r="I701" s="106">
        <v>52.222332999999999</v>
      </c>
      <c r="J701" s="106">
        <v>1544.26</v>
      </c>
      <c r="K701" s="106">
        <v>52.222332999999999</v>
      </c>
      <c r="L701" s="106">
        <v>1544.26</v>
      </c>
      <c r="M701" s="107">
        <v>3.3817059951044511E-2</v>
      </c>
      <c r="N701" s="71">
        <v>64.637</v>
      </c>
      <c r="O701" s="71">
        <v>2.1858333040556639</v>
      </c>
      <c r="P701" s="71">
        <v>2029.0235970626704</v>
      </c>
      <c r="Q701" s="108">
        <v>131.14999824333984</v>
      </c>
    </row>
    <row r="702" spans="1:17" ht="12.75" customHeight="1">
      <c r="A702" s="341"/>
      <c r="B702" s="227" t="s">
        <v>106</v>
      </c>
      <c r="C702" s="39" t="s">
        <v>446</v>
      </c>
      <c r="D702" s="18">
        <v>108</v>
      </c>
      <c r="E702" s="18">
        <v>1969</v>
      </c>
      <c r="F702" s="225">
        <v>110.4117</v>
      </c>
      <c r="G702" s="225">
        <v>10.8498</v>
      </c>
      <c r="H702" s="225">
        <v>10.56</v>
      </c>
      <c r="I702" s="225">
        <v>89.001900000000006</v>
      </c>
      <c r="J702" s="225">
        <v>2623.45</v>
      </c>
      <c r="K702" s="225">
        <v>89.001900000000006</v>
      </c>
      <c r="L702" s="225">
        <v>2623.45</v>
      </c>
      <c r="M702" s="226">
        <v>3.3925517924869926E-2</v>
      </c>
      <c r="N702" s="19">
        <v>56.4</v>
      </c>
      <c r="O702" s="19">
        <v>1.9133992109626639</v>
      </c>
      <c r="P702" s="19">
        <v>2035.5310754921954</v>
      </c>
      <c r="Q702" s="263">
        <v>114.80395265775982</v>
      </c>
    </row>
    <row r="703" spans="1:17" ht="12.75" customHeight="1">
      <c r="A703" s="341"/>
      <c r="B703" s="227" t="s">
        <v>272</v>
      </c>
      <c r="C703" s="89" t="s">
        <v>612</v>
      </c>
      <c r="D703" s="11">
        <v>9</v>
      </c>
      <c r="E703" s="11">
        <v>1977</v>
      </c>
      <c r="F703" s="109">
        <v>17.8</v>
      </c>
      <c r="G703" s="109">
        <v>0.65</v>
      </c>
      <c r="H703" s="109">
        <v>1.44</v>
      </c>
      <c r="I703" s="109">
        <v>15.67</v>
      </c>
      <c r="J703" s="109">
        <v>460.02</v>
      </c>
      <c r="K703" s="109">
        <v>15.67</v>
      </c>
      <c r="L703" s="109">
        <v>460.02</v>
      </c>
      <c r="M703" s="110">
        <v>3.4063736359288728E-2</v>
      </c>
      <c r="N703" s="14">
        <v>83.5</v>
      </c>
      <c r="O703" s="15">
        <v>2.8443219860006086</v>
      </c>
      <c r="P703" s="15">
        <v>2043.8241815573238</v>
      </c>
      <c r="Q703" s="111">
        <v>170.65931916003655</v>
      </c>
    </row>
    <row r="704" spans="1:17" ht="12.75" customHeight="1">
      <c r="A704" s="341"/>
      <c r="B704" s="227" t="s">
        <v>290</v>
      </c>
      <c r="C704" s="89" t="s">
        <v>643</v>
      </c>
      <c r="D704" s="11">
        <v>7</v>
      </c>
      <c r="E704" s="11" t="s">
        <v>46</v>
      </c>
      <c r="F704" s="109">
        <v>13.004</v>
      </c>
      <c r="G704" s="109">
        <v>0.3821</v>
      </c>
      <c r="H704" s="109">
        <v>1.1200000000000001</v>
      </c>
      <c r="I704" s="109">
        <v>11.501899999999999</v>
      </c>
      <c r="J704" s="109">
        <v>337.32</v>
      </c>
      <c r="K704" s="109">
        <v>11.501899999999999</v>
      </c>
      <c r="L704" s="109">
        <v>337.32</v>
      </c>
      <c r="M704" s="110">
        <v>3.4097889244634173E-2</v>
      </c>
      <c r="N704" s="14">
        <v>48.9</v>
      </c>
      <c r="O704" s="15">
        <v>1.6673867840626111</v>
      </c>
      <c r="P704" s="15">
        <v>2045.8733546780504</v>
      </c>
      <c r="Q704" s="111">
        <v>100.04320704375665</v>
      </c>
    </row>
    <row r="705" spans="1:17" ht="12.75" customHeight="1">
      <c r="A705" s="341"/>
      <c r="B705" s="227" t="s">
        <v>272</v>
      </c>
      <c r="C705" s="89" t="s">
        <v>613</v>
      </c>
      <c r="D705" s="11">
        <v>12</v>
      </c>
      <c r="E705" s="11">
        <v>1960</v>
      </c>
      <c r="F705" s="109">
        <v>18.2</v>
      </c>
      <c r="G705" s="109">
        <v>0</v>
      </c>
      <c r="H705" s="109">
        <v>0</v>
      </c>
      <c r="I705" s="109">
        <v>18.2</v>
      </c>
      <c r="J705" s="109">
        <v>533.29</v>
      </c>
      <c r="K705" s="109">
        <v>18.2</v>
      </c>
      <c r="L705" s="109">
        <v>533.29</v>
      </c>
      <c r="M705" s="110">
        <v>3.4127772881546628E-2</v>
      </c>
      <c r="N705" s="14">
        <v>83.5</v>
      </c>
      <c r="O705" s="15">
        <v>2.8496690356091436</v>
      </c>
      <c r="P705" s="15">
        <v>2047.6663728927974</v>
      </c>
      <c r="Q705" s="111">
        <v>170.98014213654858</v>
      </c>
    </row>
    <row r="706" spans="1:17" ht="12.75" customHeight="1">
      <c r="A706" s="341"/>
      <c r="B706" s="227" t="s">
        <v>783</v>
      </c>
      <c r="C706" s="242" t="s">
        <v>764</v>
      </c>
      <c r="D706" s="70">
        <v>12</v>
      </c>
      <c r="E706" s="70">
        <v>1971</v>
      </c>
      <c r="F706" s="106">
        <v>18.4391</v>
      </c>
      <c r="G706" s="106">
        <v>0</v>
      </c>
      <c r="H706" s="106">
        <v>0</v>
      </c>
      <c r="I706" s="106">
        <v>18.439098999999999</v>
      </c>
      <c r="J706" s="106">
        <v>538.79999999999995</v>
      </c>
      <c r="K706" s="106">
        <v>18.439098999999999</v>
      </c>
      <c r="L706" s="106">
        <v>538.79999999999995</v>
      </c>
      <c r="M706" s="107">
        <v>3.4222529695619897E-2</v>
      </c>
      <c r="N706" s="71">
        <v>81.096000000000018</v>
      </c>
      <c r="O706" s="71">
        <v>2.7753102681959918</v>
      </c>
      <c r="P706" s="71">
        <v>2053.351781737194</v>
      </c>
      <c r="Q706" s="108">
        <v>166.51861609175953</v>
      </c>
    </row>
    <row r="707" spans="1:17" ht="12.75" customHeight="1">
      <c r="A707" s="341"/>
      <c r="B707" s="18" t="s">
        <v>176</v>
      </c>
      <c r="C707" s="39" t="s">
        <v>168</v>
      </c>
      <c r="D707" s="18">
        <v>8</v>
      </c>
      <c r="E707" s="18">
        <v>1976</v>
      </c>
      <c r="F707" s="225">
        <v>13.95</v>
      </c>
      <c r="G707" s="225"/>
      <c r="H707" s="225"/>
      <c r="I707" s="225">
        <v>13.95</v>
      </c>
      <c r="J707" s="225">
        <v>404.24</v>
      </c>
      <c r="K707" s="225">
        <v>13.95</v>
      </c>
      <c r="L707" s="225">
        <v>404.24</v>
      </c>
      <c r="M707" s="226">
        <v>3.4509202453987725E-2</v>
      </c>
      <c r="N707" s="19">
        <v>62.566000000000003</v>
      </c>
      <c r="O707" s="19">
        <v>2.1591027607361961</v>
      </c>
      <c r="P707" s="19">
        <v>2070.5521472392634</v>
      </c>
      <c r="Q707" s="263">
        <v>129.54616564417177</v>
      </c>
    </row>
    <row r="708" spans="1:17" ht="12.75" customHeight="1">
      <c r="A708" s="341"/>
      <c r="B708" s="18" t="s">
        <v>183</v>
      </c>
      <c r="C708" s="89" t="s">
        <v>181</v>
      </c>
      <c r="D708" s="11">
        <v>139</v>
      </c>
      <c r="E708" s="11">
        <v>1978</v>
      </c>
      <c r="F708" s="109">
        <v>117.47200100000001</v>
      </c>
      <c r="G708" s="109">
        <v>5.7980999999999998</v>
      </c>
      <c r="H708" s="109">
        <v>0.96</v>
      </c>
      <c r="I708" s="109">
        <v>110.71390100000001</v>
      </c>
      <c r="J708" s="109">
        <v>3204.13</v>
      </c>
      <c r="K708" s="109">
        <v>110.71390100000001</v>
      </c>
      <c r="L708" s="109">
        <v>3204.13</v>
      </c>
      <c r="M708" s="110">
        <v>3.455349845355838E-2</v>
      </c>
      <c r="N708" s="14">
        <v>60.603999999999999</v>
      </c>
      <c r="O708" s="15">
        <v>2.094080220279452</v>
      </c>
      <c r="P708" s="15">
        <v>2073.2099072135029</v>
      </c>
      <c r="Q708" s="111">
        <v>125.64481321676713</v>
      </c>
    </row>
    <row r="709" spans="1:17" ht="12.75" customHeight="1">
      <c r="A709" s="341"/>
      <c r="B709" s="18" t="s">
        <v>271</v>
      </c>
      <c r="C709" s="89" t="s">
        <v>267</v>
      </c>
      <c r="D709" s="11">
        <v>24</v>
      </c>
      <c r="E709" s="11" t="s">
        <v>46</v>
      </c>
      <c r="F709" s="109">
        <v>40.200000000000003</v>
      </c>
      <c r="G709" s="109">
        <v>1.3</v>
      </c>
      <c r="H709" s="109">
        <v>0.2</v>
      </c>
      <c r="I709" s="109">
        <v>38.700000000000003</v>
      </c>
      <c r="J709" s="109">
        <v>1026.44</v>
      </c>
      <c r="K709" s="109">
        <v>35.5</v>
      </c>
      <c r="L709" s="109">
        <v>1026.44</v>
      </c>
      <c r="M709" s="110">
        <v>3.458555785043451E-2</v>
      </c>
      <c r="N709" s="14">
        <v>50.03</v>
      </c>
      <c r="O709" s="15">
        <v>1.7303154592572385</v>
      </c>
      <c r="P709" s="15">
        <v>2075.1334710260708</v>
      </c>
      <c r="Q709" s="111">
        <v>103.81892755543431</v>
      </c>
    </row>
    <row r="710" spans="1:17" ht="12.75" customHeight="1">
      <c r="A710" s="341"/>
      <c r="B710" s="227" t="s">
        <v>290</v>
      </c>
      <c r="C710" s="89" t="s">
        <v>284</v>
      </c>
      <c r="D710" s="11">
        <v>7</v>
      </c>
      <c r="E710" s="11" t="s">
        <v>46</v>
      </c>
      <c r="F710" s="109">
        <v>13</v>
      </c>
      <c r="G710" s="109">
        <v>0.65500000000000003</v>
      </c>
      <c r="H710" s="109">
        <v>0.96</v>
      </c>
      <c r="I710" s="109">
        <v>11.385</v>
      </c>
      <c r="J710" s="109">
        <v>328.92</v>
      </c>
      <c r="K710" s="109">
        <v>11.385</v>
      </c>
      <c r="L710" s="109">
        <v>328.92</v>
      </c>
      <c r="M710" s="110">
        <v>3.4613279824881431E-2</v>
      </c>
      <c r="N710" s="14">
        <v>48.9</v>
      </c>
      <c r="O710" s="15">
        <v>1.6925893834367018</v>
      </c>
      <c r="P710" s="15">
        <v>2076.7967894928861</v>
      </c>
      <c r="Q710" s="111">
        <v>101.55536300620213</v>
      </c>
    </row>
    <row r="711" spans="1:17" ht="12.75" customHeight="1">
      <c r="A711" s="341"/>
      <c r="B711" s="18" t="s">
        <v>183</v>
      </c>
      <c r="C711" s="89" t="s">
        <v>562</v>
      </c>
      <c r="D711" s="11">
        <v>8</v>
      </c>
      <c r="E711" s="11">
        <v>1986</v>
      </c>
      <c r="F711" s="109">
        <v>14.361001</v>
      </c>
      <c r="G711" s="109">
        <v>0</v>
      </c>
      <c r="H711" s="109">
        <v>0</v>
      </c>
      <c r="I711" s="109">
        <v>14.361001</v>
      </c>
      <c r="J711" s="109">
        <v>413.93</v>
      </c>
      <c r="K711" s="109">
        <v>14.361001</v>
      </c>
      <c r="L711" s="109">
        <v>413.93</v>
      </c>
      <c r="M711" s="110">
        <v>3.4694274394221243E-2</v>
      </c>
      <c r="N711" s="14">
        <v>60.603999999999999</v>
      </c>
      <c r="O711" s="15">
        <v>2.1026118053873843</v>
      </c>
      <c r="P711" s="15">
        <v>2081.6564636532748</v>
      </c>
      <c r="Q711" s="111">
        <v>126.15670832324307</v>
      </c>
    </row>
    <row r="712" spans="1:17" ht="12.75" customHeight="1">
      <c r="A712" s="341"/>
      <c r="B712" s="227" t="s">
        <v>290</v>
      </c>
      <c r="C712" s="89" t="s">
        <v>644</v>
      </c>
      <c r="D712" s="11">
        <v>12</v>
      </c>
      <c r="E712" s="11" t="s">
        <v>46</v>
      </c>
      <c r="F712" s="109">
        <v>21.65</v>
      </c>
      <c r="G712" s="109">
        <v>0.84599999999999997</v>
      </c>
      <c r="H712" s="109">
        <v>1.92</v>
      </c>
      <c r="I712" s="109">
        <v>18.884</v>
      </c>
      <c r="J712" s="109">
        <v>543.85</v>
      </c>
      <c r="K712" s="109">
        <v>18.884</v>
      </c>
      <c r="L712" s="109">
        <v>543.85</v>
      </c>
      <c r="M712" s="110">
        <v>3.4722809598234809E-2</v>
      </c>
      <c r="N712" s="14">
        <v>48.9</v>
      </c>
      <c r="O712" s="15">
        <v>1.6979453893536822</v>
      </c>
      <c r="P712" s="15">
        <v>2083.3685758940887</v>
      </c>
      <c r="Q712" s="111">
        <v>101.87672336122094</v>
      </c>
    </row>
    <row r="713" spans="1:17" ht="12.75" customHeight="1">
      <c r="A713" s="341"/>
      <c r="B713" s="227" t="s">
        <v>855</v>
      </c>
      <c r="C713" s="228" t="s">
        <v>852</v>
      </c>
      <c r="D713" s="12">
        <v>8</v>
      </c>
      <c r="E713" s="12">
        <v>1972</v>
      </c>
      <c r="F713" s="229">
        <v>16.454999999999998</v>
      </c>
      <c r="G713" s="229">
        <v>0.38499899999999998</v>
      </c>
      <c r="H713" s="229">
        <v>0.67</v>
      </c>
      <c r="I713" s="229">
        <v>15.400002000000001</v>
      </c>
      <c r="J713" s="229">
        <v>440.39</v>
      </c>
      <c r="K713" s="229">
        <v>15.400002000000001</v>
      </c>
      <c r="L713" s="229">
        <v>440.39</v>
      </c>
      <c r="M713" s="230">
        <v>3.4969009287222692E-2</v>
      </c>
      <c r="N713" s="13">
        <v>83.167000000000002</v>
      </c>
      <c r="O713" s="13">
        <v>2.9082675953904498</v>
      </c>
      <c r="P713" s="13">
        <v>2098.1405572333615</v>
      </c>
      <c r="Q713" s="262">
        <v>174.49605572342699</v>
      </c>
    </row>
    <row r="714" spans="1:17" ht="12.75" customHeight="1">
      <c r="A714" s="341"/>
      <c r="B714" s="227" t="s">
        <v>783</v>
      </c>
      <c r="C714" s="242" t="s">
        <v>759</v>
      </c>
      <c r="D714" s="70">
        <v>8</v>
      </c>
      <c r="E714" s="70">
        <v>1966</v>
      </c>
      <c r="F714" s="106">
        <v>13.8132</v>
      </c>
      <c r="G714" s="106">
        <v>0</v>
      </c>
      <c r="H714" s="106">
        <v>0</v>
      </c>
      <c r="I714" s="106">
        <v>13.813198</v>
      </c>
      <c r="J714" s="106">
        <v>393.89</v>
      </c>
      <c r="K714" s="106">
        <v>13.813198</v>
      </c>
      <c r="L714" s="106">
        <v>393.89</v>
      </c>
      <c r="M714" s="107">
        <v>3.5068668917718149E-2</v>
      </c>
      <c r="N714" s="71">
        <v>65.835999999999999</v>
      </c>
      <c r="O714" s="71">
        <v>2.308780886866892</v>
      </c>
      <c r="P714" s="71">
        <v>2104.1201350630886</v>
      </c>
      <c r="Q714" s="108">
        <v>138.52685321201349</v>
      </c>
    </row>
    <row r="715" spans="1:17" ht="12.75" customHeight="1">
      <c r="A715" s="341"/>
      <c r="B715" s="227" t="s">
        <v>272</v>
      </c>
      <c r="C715" s="89" t="s">
        <v>614</v>
      </c>
      <c r="D715" s="11">
        <v>22</v>
      </c>
      <c r="E715" s="11">
        <v>1983</v>
      </c>
      <c r="F715" s="109">
        <v>47.1</v>
      </c>
      <c r="G715" s="109">
        <v>2</v>
      </c>
      <c r="H715" s="109">
        <v>3.52</v>
      </c>
      <c r="I715" s="109">
        <v>41.5</v>
      </c>
      <c r="J715" s="109">
        <v>1182.51</v>
      </c>
      <c r="K715" s="109">
        <v>41.5</v>
      </c>
      <c r="L715" s="109">
        <v>1182.51</v>
      </c>
      <c r="M715" s="110">
        <v>3.509484063559716E-2</v>
      </c>
      <c r="N715" s="14">
        <v>83.5</v>
      </c>
      <c r="O715" s="15">
        <v>2.9304191930723631</v>
      </c>
      <c r="P715" s="15">
        <v>2105.6904381358295</v>
      </c>
      <c r="Q715" s="111">
        <v>175.82515158434177</v>
      </c>
    </row>
    <row r="716" spans="1:17" ht="12.75" customHeight="1">
      <c r="A716" s="341"/>
      <c r="B716" s="227" t="s">
        <v>290</v>
      </c>
      <c r="C716" s="89" t="s">
        <v>645</v>
      </c>
      <c r="D716" s="11">
        <v>6</v>
      </c>
      <c r="E716" s="11" t="s">
        <v>46</v>
      </c>
      <c r="F716" s="109">
        <v>13.059999999999999</v>
      </c>
      <c r="G716" s="109">
        <v>0.70950000000000002</v>
      </c>
      <c r="H716" s="109">
        <v>0.88</v>
      </c>
      <c r="I716" s="109">
        <v>11.470499999999999</v>
      </c>
      <c r="J716" s="109">
        <v>326.67</v>
      </c>
      <c r="K716" s="109">
        <v>11.470499999999999</v>
      </c>
      <c r="L716" s="109">
        <v>326.67</v>
      </c>
      <c r="M716" s="110">
        <v>3.5113417210028468E-2</v>
      </c>
      <c r="N716" s="14">
        <v>48.9</v>
      </c>
      <c r="O716" s="15">
        <v>1.7170461015703919</v>
      </c>
      <c r="P716" s="15">
        <v>2106.8050326017083</v>
      </c>
      <c r="Q716" s="111">
        <v>103.02276609422354</v>
      </c>
    </row>
    <row r="717" spans="1:17" ht="12.75" customHeight="1">
      <c r="A717" s="341"/>
      <c r="B717" s="227" t="s">
        <v>272</v>
      </c>
      <c r="C717" s="89" t="s">
        <v>615</v>
      </c>
      <c r="D717" s="11">
        <v>10</v>
      </c>
      <c r="E717" s="11">
        <v>1958</v>
      </c>
      <c r="F717" s="109">
        <v>14.2</v>
      </c>
      <c r="G717" s="109">
        <v>1.08</v>
      </c>
      <c r="H717" s="109">
        <v>0.1</v>
      </c>
      <c r="I717" s="109">
        <v>13.43</v>
      </c>
      <c r="J717" s="109">
        <v>381.36</v>
      </c>
      <c r="K717" s="109">
        <v>13.43</v>
      </c>
      <c r="L717" s="109">
        <v>381.36</v>
      </c>
      <c r="M717" s="110">
        <v>3.5216068806377177E-2</v>
      </c>
      <c r="N717" s="14">
        <v>83.5</v>
      </c>
      <c r="O717" s="15">
        <v>2.940541745332494</v>
      </c>
      <c r="P717" s="15">
        <v>2112.9641283826304</v>
      </c>
      <c r="Q717" s="111">
        <v>176.43250471994963</v>
      </c>
    </row>
    <row r="718" spans="1:17" ht="12.75" customHeight="1">
      <c r="A718" s="341"/>
      <c r="B718" s="18" t="s">
        <v>866</v>
      </c>
      <c r="C718" s="89" t="s">
        <v>865</v>
      </c>
      <c r="D718" s="11">
        <v>6</v>
      </c>
      <c r="E718" s="11">
        <v>1956</v>
      </c>
      <c r="F718" s="109">
        <v>13.156000000000001</v>
      </c>
      <c r="G718" s="109">
        <v>0.66978300000000002</v>
      </c>
      <c r="H718" s="109">
        <v>0.96</v>
      </c>
      <c r="I718" s="109">
        <v>11.526218</v>
      </c>
      <c r="J718" s="109">
        <v>327.26</v>
      </c>
      <c r="K718" s="109">
        <v>11.526218</v>
      </c>
      <c r="L718" s="109">
        <v>327.26</v>
      </c>
      <c r="M718" s="110">
        <v>3.5220369125465993E-2</v>
      </c>
      <c r="N718" s="14">
        <v>79.461000000000013</v>
      </c>
      <c r="O718" s="15">
        <v>2.7986457510786535</v>
      </c>
      <c r="P718" s="15">
        <v>2113.2221475279594</v>
      </c>
      <c r="Q718" s="111">
        <v>167.91874506471919</v>
      </c>
    </row>
    <row r="719" spans="1:17" ht="12.75" customHeight="1">
      <c r="A719" s="341"/>
      <c r="B719" s="227" t="s">
        <v>57</v>
      </c>
      <c r="C719" s="244" t="s">
        <v>52</v>
      </c>
      <c r="D719" s="11">
        <v>9</v>
      </c>
      <c r="E719" s="11" t="s">
        <v>46</v>
      </c>
      <c r="F719" s="109">
        <v>18.09</v>
      </c>
      <c r="G719" s="109">
        <v>0</v>
      </c>
      <c r="H719" s="109">
        <v>0</v>
      </c>
      <c r="I719" s="109">
        <v>18.09</v>
      </c>
      <c r="J719" s="109">
        <v>513.52</v>
      </c>
      <c r="K719" s="109">
        <v>18.09</v>
      </c>
      <c r="L719" s="109">
        <v>513.52</v>
      </c>
      <c r="M719" s="110">
        <v>3.5227449758529365E-2</v>
      </c>
      <c r="N719" s="14">
        <v>54.936</v>
      </c>
      <c r="O719" s="15">
        <v>1.9352551799345692</v>
      </c>
      <c r="P719" s="15">
        <v>2113.6469855117621</v>
      </c>
      <c r="Q719" s="111">
        <v>116.11531079607416</v>
      </c>
    </row>
    <row r="720" spans="1:17" ht="12.75" customHeight="1">
      <c r="A720" s="341"/>
      <c r="B720" s="18" t="s">
        <v>183</v>
      </c>
      <c r="C720" s="89" t="s">
        <v>563</v>
      </c>
      <c r="D720" s="11">
        <v>14</v>
      </c>
      <c r="E720" s="11">
        <v>1969</v>
      </c>
      <c r="F720" s="109">
        <v>28.331</v>
      </c>
      <c r="G720" s="109">
        <v>1.4758800000000001</v>
      </c>
      <c r="H720" s="109">
        <v>1.573</v>
      </c>
      <c r="I720" s="109">
        <v>25.282119999999999</v>
      </c>
      <c r="J720" s="109">
        <v>717.57</v>
      </c>
      <c r="K720" s="109">
        <v>25.282119999999999</v>
      </c>
      <c r="L720" s="109">
        <v>717.57</v>
      </c>
      <c r="M720" s="110">
        <v>3.5232966818568218E-2</v>
      </c>
      <c r="N720" s="14">
        <v>60.603999999999999</v>
      </c>
      <c r="O720" s="15">
        <v>2.1352587210725082</v>
      </c>
      <c r="P720" s="15">
        <v>2113.9780091140929</v>
      </c>
      <c r="Q720" s="111">
        <v>128.11552326435049</v>
      </c>
    </row>
    <row r="721" spans="1:17" ht="12.75" customHeight="1">
      <c r="A721" s="341"/>
      <c r="B721" s="18" t="s">
        <v>908</v>
      </c>
      <c r="C721" s="39" t="s">
        <v>905</v>
      </c>
      <c r="D721" s="18">
        <v>45</v>
      </c>
      <c r="E721" s="18">
        <v>1973</v>
      </c>
      <c r="F721" s="225">
        <v>41.58</v>
      </c>
      <c r="G721" s="225">
        <v>0</v>
      </c>
      <c r="H721" s="225">
        <v>0</v>
      </c>
      <c r="I721" s="225">
        <v>41.580001000000003</v>
      </c>
      <c r="J721" s="225">
        <v>1179.28</v>
      </c>
      <c r="K721" s="225">
        <v>41.580001000000003</v>
      </c>
      <c r="L721" s="225">
        <v>1179.28</v>
      </c>
      <c r="M721" s="226">
        <v>3.5258802828844721E-2</v>
      </c>
      <c r="N721" s="19">
        <v>67.471000000000004</v>
      </c>
      <c r="O721" s="19">
        <v>2.3789466856649821</v>
      </c>
      <c r="P721" s="19">
        <v>2115.5281697306832</v>
      </c>
      <c r="Q721" s="263">
        <v>142.73680113989894</v>
      </c>
    </row>
    <row r="722" spans="1:17" ht="12.75" customHeight="1">
      <c r="A722" s="341"/>
      <c r="B722" s="18" t="s">
        <v>101</v>
      </c>
      <c r="C722" s="39" t="s">
        <v>92</v>
      </c>
      <c r="D722" s="18">
        <v>103</v>
      </c>
      <c r="E722" s="18">
        <v>1972</v>
      </c>
      <c r="F722" s="225">
        <v>113.46</v>
      </c>
      <c r="G722" s="225">
        <v>7.07</v>
      </c>
      <c r="H722" s="225">
        <v>15.98</v>
      </c>
      <c r="I722" s="225">
        <v>90.409999999999982</v>
      </c>
      <c r="J722" s="225">
        <v>2560.6999999999998</v>
      </c>
      <c r="K722" s="225">
        <v>86.97465302456358</v>
      </c>
      <c r="L722" s="225">
        <v>2463.4</v>
      </c>
      <c r="M722" s="226">
        <v>3.5306752059983591E-2</v>
      </c>
      <c r="N722" s="19">
        <v>60.277000000000001</v>
      </c>
      <c r="O722" s="19">
        <v>2.128185093919631</v>
      </c>
      <c r="P722" s="19">
        <v>2118.4051235990155</v>
      </c>
      <c r="Q722" s="263">
        <v>127.69110563517785</v>
      </c>
    </row>
    <row r="723" spans="1:17" ht="12.75" customHeight="1">
      <c r="A723" s="341"/>
      <c r="B723" s="227" t="s">
        <v>290</v>
      </c>
      <c r="C723" s="89" t="s">
        <v>285</v>
      </c>
      <c r="D723" s="11">
        <v>4</v>
      </c>
      <c r="E723" s="11" t="s">
        <v>46</v>
      </c>
      <c r="F723" s="109">
        <v>9.8529999999999998</v>
      </c>
      <c r="G723" s="109">
        <v>0.21829999999999999</v>
      </c>
      <c r="H723" s="109">
        <v>0.64</v>
      </c>
      <c r="I723" s="109">
        <v>8.9946999999999999</v>
      </c>
      <c r="J723" s="109">
        <v>254.45</v>
      </c>
      <c r="K723" s="109">
        <v>8.9946999999999999</v>
      </c>
      <c r="L723" s="109">
        <v>254.45</v>
      </c>
      <c r="M723" s="110">
        <v>3.5349577520141486E-2</v>
      </c>
      <c r="N723" s="14">
        <v>48.9</v>
      </c>
      <c r="O723" s="15">
        <v>1.7285943407349187</v>
      </c>
      <c r="P723" s="15">
        <v>2120.9746512084894</v>
      </c>
      <c r="Q723" s="111">
        <v>103.71566044409514</v>
      </c>
    </row>
    <row r="724" spans="1:17" ht="12.75" customHeight="1">
      <c r="A724" s="341"/>
      <c r="B724" s="227" t="s">
        <v>272</v>
      </c>
      <c r="C724" s="89" t="s">
        <v>616</v>
      </c>
      <c r="D724" s="11">
        <v>12</v>
      </c>
      <c r="E724" s="11">
        <v>1965</v>
      </c>
      <c r="F724" s="109">
        <v>17.600000000000001</v>
      </c>
      <c r="G724" s="109">
        <v>1.3</v>
      </c>
      <c r="H724" s="109">
        <v>0.11</v>
      </c>
      <c r="I724" s="109">
        <v>16.350000000000001</v>
      </c>
      <c r="J724" s="109">
        <v>461.73</v>
      </c>
      <c r="K724" s="109">
        <v>16.350000000000001</v>
      </c>
      <c r="L724" s="109">
        <v>461.73</v>
      </c>
      <c r="M724" s="110">
        <v>3.5410304723539732E-2</v>
      </c>
      <c r="N724" s="14">
        <v>83.5</v>
      </c>
      <c r="O724" s="15">
        <v>2.9567604444155675</v>
      </c>
      <c r="P724" s="15">
        <v>2124.6182834123842</v>
      </c>
      <c r="Q724" s="111">
        <v>177.40562666493409</v>
      </c>
    </row>
    <row r="725" spans="1:17" ht="12.75" customHeight="1">
      <c r="A725" s="341"/>
      <c r="B725" s="18" t="s">
        <v>101</v>
      </c>
      <c r="C725" s="39" t="s">
        <v>97</v>
      </c>
      <c r="D725" s="18">
        <v>20</v>
      </c>
      <c r="E725" s="18">
        <v>1959</v>
      </c>
      <c r="F725" s="225">
        <v>38.08</v>
      </c>
      <c r="G725" s="225">
        <v>3.16</v>
      </c>
      <c r="H725" s="225">
        <v>0</v>
      </c>
      <c r="I725" s="225">
        <v>34.92</v>
      </c>
      <c r="J725" s="225">
        <v>985.37</v>
      </c>
      <c r="K725" s="225">
        <v>34.92</v>
      </c>
      <c r="L725" s="225">
        <v>985.37</v>
      </c>
      <c r="M725" s="226">
        <v>3.5438464739133528E-2</v>
      </c>
      <c r="N725" s="19">
        <v>60.277000000000001</v>
      </c>
      <c r="O725" s="19">
        <v>2.1361243390807516</v>
      </c>
      <c r="P725" s="19">
        <v>2126.3078843480121</v>
      </c>
      <c r="Q725" s="263">
        <v>128.16746034484513</v>
      </c>
    </row>
    <row r="726" spans="1:17" ht="12.75" customHeight="1">
      <c r="A726" s="341"/>
      <c r="B726" s="227" t="s">
        <v>724</v>
      </c>
      <c r="C726" s="242" t="s">
        <v>714</v>
      </c>
      <c r="D726" s="70">
        <v>32</v>
      </c>
      <c r="E726" s="70">
        <v>1960</v>
      </c>
      <c r="F726" s="106">
        <v>46.935000000000002</v>
      </c>
      <c r="G726" s="106">
        <v>3.554586</v>
      </c>
      <c r="H726" s="106">
        <v>0.32</v>
      </c>
      <c r="I726" s="106">
        <v>43.060417999999999</v>
      </c>
      <c r="J726" s="106">
        <v>1214.6199999999999</v>
      </c>
      <c r="K726" s="106">
        <v>43.060417999999999</v>
      </c>
      <c r="L726" s="106">
        <v>1214.6199999999999</v>
      </c>
      <c r="M726" s="107">
        <v>3.5451761044606546E-2</v>
      </c>
      <c r="N726" s="71">
        <v>64.637</v>
      </c>
      <c r="O726" s="71">
        <v>2.2914954786402335</v>
      </c>
      <c r="P726" s="71">
        <v>2127.1056626763925</v>
      </c>
      <c r="Q726" s="108">
        <v>137.48972871841397</v>
      </c>
    </row>
    <row r="727" spans="1:17" ht="12.75" customHeight="1">
      <c r="A727" s="341"/>
      <c r="B727" s="227" t="s">
        <v>272</v>
      </c>
      <c r="C727" s="89" t="s">
        <v>617</v>
      </c>
      <c r="D727" s="11">
        <v>10</v>
      </c>
      <c r="E727" s="11">
        <v>1955</v>
      </c>
      <c r="F727" s="109">
        <v>13.9</v>
      </c>
      <c r="G727" s="109">
        <v>0</v>
      </c>
      <c r="H727" s="109">
        <v>0</v>
      </c>
      <c r="I727" s="109">
        <v>13.9</v>
      </c>
      <c r="J727" s="109">
        <v>391.15</v>
      </c>
      <c r="K727" s="109">
        <v>13.9</v>
      </c>
      <c r="L727" s="109">
        <v>391.15</v>
      </c>
      <c r="M727" s="110">
        <v>3.5536239294388344E-2</v>
      </c>
      <c r="N727" s="14">
        <v>83.5</v>
      </c>
      <c r="O727" s="15">
        <v>2.9672759810814267</v>
      </c>
      <c r="P727" s="15">
        <v>2132.1743576633007</v>
      </c>
      <c r="Q727" s="111">
        <v>178.03655886488562</v>
      </c>
    </row>
    <row r="728" spans="1:17" ht="12.75" customHeight="1">
      <c r="A728" s="341"/>
      <c r="B728" s="18" t="s">
        <v>908</v>
      </c>
      <c r="C728" s="89" t="s">
        <v>906</v>
      </c>
      <c r="D728" s="11">
        <v>51</v>
      </c>
      <c r="E728" s="11">
        <v>1986</v>
      </c>
      <c r="F728" s="109">
        <v>77.010000000000005</v>
      </c>
      <c r="G728" s="109">
        <v>4.5644999999999998</v>
      </c>
      <c r="H728" s="109">
        <v>6.79</v>
      </c>
      <c r="I728" s="109">
        <v>65.655501000000001</v>
      </c>
      <c r="J728" s="109">
        <v>1842.82</v>
      </c>
      <c r="K728" s="109">
        <v>65.655501000000001</v>
      </c>
      <c r="L728" s="109">
        <v>1842.82</v>
      </c>
      <c r="M728" s="110">
        <v>3.5627734124873835E-2</v>
      </c>
      <c r="N728" s="14">
        <v>67.471000000000004</v>
      </c>
      <c r="O728" s="15">
        <v>2.4038388491393627</v>
      </c>
      <c r="P728" s="15">
        <v>2137.6640474924302</v>
      </c>
      <c r="Q728" s="111">
        <v>144.23033094836177</v>
      </c>
    </row>
    <row r="729" spans="1:17" ht="12.75" customHeight="1">
      <c r="A729" s="341"/>
      <c r="B729" s="227" t="s">
        <v>475</v>
      </c>
      <c r="C729" s="89" t="s">
        <v>473</v>
      </c>
      <c r="D729" s="11">
        <v>9</v>
      </c>
      <c r="E729" s="11">
        <v>1979</v>
      </c>
      <c r="F729" s="109">
        <v>19.23</v>
      </c>
      <c r="G729" s="109">
        <v>0.76300000000000001</v>
      </c>
      <c r="H729" s="109">
        <v>1.44</v>
      </c>
      <c r="I729" s="109">
        <v>17.027000000000001</v>
      </c>
      <c r="J729" s="109">
        <v>475.45</v>
      </c>
      <c r="K729" s="109">
        <v>17.027000000000001</v>
      </c>
      <c r="L729" s="109">
        <v>475.45</v>
      </c>
      <c r="M729" s="110">
        <v>3.5812388263750133E-2</v>
      </c>
      <c r="N729" s="14">
        <v>56.8</v>
      </c>
      <c r="O729" s="15">
        <v>2.2172165821852983</v>
      </c>
      <c r="P729" s="15">
        <v>2148.7432958250083</v>
      </c>
      <c r="Q729" s="111">
        <v>122.04861920286046</v>
      </c>
    </row>
    <row r="730" spans="1:17" ht="12.75" customHeight="1">
      <c r="A730" s="341"/>
      <c r="B730" s="227" t="s">
        <v>45</v>
      </c>
      <c r="C730" s="89" t="s">
        <v>371</v>
      </c>
      <c r="D730" s="11">
        <v>12</v>
      </c>
      <c r="E730" s="11">
        <v>1987</v>
      </c>
      <c r="F730" s="109">
        <v>28.58</v>
      </c>
      <c r="G730" s="109">
        <v>0.25900000000000001</v>
      </c>
      <c r="H730" s="109">
        <v>1.76</v>
      </c>
      <c r="I730" s="109">
        <v>26.561</v>
      </c>
      <c r="J730" s="109">
        <v>741.3</v>
      </c>
      <c r="K730" s="109">
        <v>26.561</v>
      </c>
      <c r="L730" s="109">
        <v>741.3</v>
      </c>
      <c r="M730" s="110">
        <f>K730/L730</f>
        <v>3.5830298124915692E-2</v>
      </c>
      <c r="N730" s="14">
        <v>64.5</v>
      </c>
      <c r="O730" s="15">
        <f>M730*N730</f>
        <v>2.3110542290570621</v>
      </c>
      <c r="P730" s="15">
        <f>M730*60*1000</f>
        <v>2149.8178874949417</v>
      </c>
      <c r="Q730" s="111">
        <f>P730*N730/1000</f>
        <v>138.66325374342372</v>
      </c>
    </row>
    <row r="731" spans="1:17" ht="12.75" customHeight="1">
      <c r="A731" s="341"/>
      <c r="B731" s="227" t="s">
        <v>125</v>
      </c>
      <c r="C731" s="241" t="s">
        <v>131</v>
      </c>
      <c r="D731" s="16">
        <v>12</v>
      </c>
      <c r="E731" s="17" t="s">
        <v>46</v>
      </c>
      <c r="F731" s="232">
        <v>24.07</v>
      </c>
      <c r="G731" s="232">
        <v>1.28</v>
      </c>
      <c r="H731" s="232">
        <v>1.92</v>
      </c>
      <c r="I731" s="232">
        <v>22.15</v>
      </c>
      <c r="J731" s="235">
        <v>617.34</v>
      </c>
      <c r="K731" s="232">
        <v>22.15</v>
      </c>
      <c r="L731" s="235">
        <v>617.34</v>
      </c>
      <c r="M731" s="110">
        <v>3.5879742119415553E-2</v>
      </c>
      <c r="N731" s="233">
        <v>60.2</v>
      </c>
      <c r="O731" s="15">
        <v>2.1599604755888162</v>
      </c>
      <c r="P731" s="15">
        <v>2152.784527164933</v>
      </c>
      <c r="Q731" s="111">
        <v>129.59762853532897</v>
      </c>
    </row>
    <row r="732" spans="1:17" ht="12.75" customHeight="1">
      <c r="A732" s="341"/>
      <c r="B732" s="18" t="s">
        <v>101</v>
      </c>
      <c r="C732" s="39" t="s">
        <v>96</v>
      </c>
      <c r="D732" s="18">
        <v>55</v>
      </c>
      <c r="E732" s="18">
        <v>1977</v>
      </c>
      <c r="F732" s="225">
        <v>92.87</v>
      </c>
      <c r="G732" s="225">
        <v>4.6900000000000004</v>
      </c>
      <c r="H732" s="225">
        <v>8.56</v>
      </c>
      <c r="I732" s="225">
        <v>79.62</v>
      </c>
      <c r="J732" s="225">
        <v>2217.3200000000002</v>
      </c>
      <c r="K732" s="225">
        <v>79.62</v>
      </c>
      <c r="L732" s="225">
        <v>2217.3200000000002</v>
      </c>
      <c r="M732" s="226">
        <v>3.5908213519022965E-2</v>
      </c>
      <c r="N732" s="19">
        <v>60.277000000000001</v>
      </c>
      <c r="O732" s="19">
        <v>2.1644393862861473</v>
      </c>
      <c r="P732" s="19">
        <v>2154.4928111413778</v>
      </c>
      <c r="Q732" s="263">
        <v>129.86636317716884</v>
      </c>
    </row>
    <row r="733" spans="1:17" ht="12.75" customHeight="1">
      <c r="A733" s="341"/>
      <c r="B733" s="18" t="s">
        <v>183</v>
      </c>
      <c r="C733" s="89" t="s">
        <v>564</v>
      </c>
      <c r="D733" s="11">
        <v>32</v>
      </c>
      <c r="E733" s="11">
        <v>1963</v>
      </c>
      <c r="F733" s="109">
        <v>46.140997999999996</v>
      </c>
      <c r="G733" s="109">
        <v>2.0556899999999998</v>
      </c>
      <c r="H733" s="109">
        <v>0.32</v>
      </c>
      <c r="I733" s="109">
        <v>43.765307999999997</v>
      </c>
      <c r="J733" s="109">
        <v>1218.3900000000001</v>
      </c>
      <c r="K733" s="109">
        <v>43.765307999999997</v>
      </c>
      <c r="L733" s="109">
        <v>1218.3900000000001</v>
      </c>
      <c r="M733" s="110">
        <v>3.5920606702287437E-2</v>
      </c>
      <c r="N733" s="14">
        <v>60.603999999999999</v>
      </c>
      <c r="O733" s="15">
        <v>2.1769324485854278</v>
      </c>
      <c r="P733" s="15">
        <v>2155.2364021372459</v>
      </c>
      <c r="Q733" s="111">
        <v>130.61594691512565</v>
      </c>
    </row>
    <row r="734" spans="1:17" ht="12.75" customHeight="1">
      <c r="A734" s="341"/>
      <c r="B734" s="227" t="s">
        <v>783</v>
      </c>
      <c r="C734" s="242" t="s">
        <v>760</v>
      </c>
      <c r="D734" s="70">
        <v>8</v>
      </c>
      <c r="E734" s="70">
        <v>1969</v>
      </c>
      <c r="F734" s="106">
        <v>14.9848</v>
      </c>
      <c r="G734" s="106">
        <v>0</v>
      </c>
      <c r="H734" s="106">
        <v>0</v>
      </c>
      <c r="I734" s="106">
        <v>14.9848</v>
      </c>
      <c r="J734" s="106">
        <v>416.7</v>
      </c>
      <c r="K734" s="106">
        <v>14.9848</v>
      </c>
      <c r="L734" s="106">
        <v>416.7</v>
      </c>
      <c r="M734" s="107">
        <v>3.5960643148548119E-2</v>
      </c>
      <c r="N734" s="71">
        <v>65.835999999999999</v>
      </c>
      <c r="O734" s="71">
        <v>2.3675049023278141</v>
      </c>
      <c r="P734" s="71">
        <v>2157.6385889128874</v>
      </c>
      <c r="Q734" s="108">
        <v>142.05029413966884</v>
      </c>
    </row>
    <row r="735" spans="1:17" ht="12.75" customHeight="1">
      <c r="A735" s="341"/>
      <c r="B735" s="227" t="s">
        <v>290</v>
      </c>
      <c r="C735" s="243" t="s">
        <v>287</v>
      </c>
      <c r="D735" s="24">
        <v>17</v>
      </c>
      <c r="E735" s="24" t="s">
        <v>46</v>
      </c>
      <c r="F735" s="236">
        <v>29.34</v>
      </c>
      <c r="G735" s="236">
        <v>1.2008000000000001</v>
      </c>
      <c r="H735" s="236">
        <v>0</v>
      </c>
      <c r="I735" s="236">
        <v>28.139199999999999</v>
      </c>
      <c r="J735" s="236">
        <v>781.98</v>
      </c>
      <c r="K735" s="236">
        <v>28.139199999999999</v>
      </c>
      <c r="L735" s="236">
        <v>781.98</v>
      </c>
      <c r="M735" s="237">
        <v>3.5984552034578884E-2</v>
      </c>
      <c r="N735" s="23">
        <v>48.9</v>
      </c>
      <c r="O735" s="23">
        <v>1.7596445944909074</v>
      </c>
      <c r="P735" s="23">
        <v>2159.0731220747334</v>
      </c>
      <c r="Q735" s="264">
        <v>105.57867566945446</v>
      </c>
    </row>
    <row r="736" spans="1:17" ht="12.75" customHeight="1">
      <c r="A736" s="341"/>
      <c r="B736" s="18" t="s">
        <v>183</v>
      </c>
      <c r="C736" s="89" t="s">
        <v>179</v>
      </c>
      <c r="D736" s="11">
        <v>8</v>
      </c>
      <c r="E736" s="11">
        <v>1959</v>
      </c>
      <c r="F736" s="109">
        <v>14.664</v>
      </c>
      <c r="G736" s="109">
        <v>0.26355000000000001</v>
      </c>
      <c r="H736" s="109">
        <v>1.28</v>
      </c>
      <c r="I736" s="109">
        <v>13.12045</v>
      </c>
      <c r="J736" s="109">
        <v>363.07</v>
      </c>
      <c r="K736" s="109">
        <v>13.12045</v>
      </c>
      <c r="L736" s="109">
        <v>363.07</v>
      </c>
      <c r="M736" s="110">
        <v>3.6137521690032225E-2</v>
      </c>
      <c r="N736" s="14">
        <v>60.603999999999999</v>
      </c>
      <c r="O736" s="15">
        <v>2.1900783645027131</v>
      </c>
      <c r="P736" s="15">
        <v>2168.2513014019332</v>
      </c>
      <c r="Q736" s="111">
        <v>131.40470187016277</v>
      </c>
    </row>
    <row r="737" spans="1:17" ht="12.75" customHeight="1">
      <c r="A737" s="341"/>
      <c r="B737" s="18" t="s">
        <v>183</v>
      </c>
      <c r="C737" s="89" t="s">
        <v>565</v>
      </c>
      <c r="D737" s="11">
        <v>12</v>
      </c>
      <c r="E737" s="11">
        <v>1955</v>
      </c>
      <c r="F737" s="109">
        <v>17.175999999999998</v>
      </c>
      <c r="G737" s="109">
        <v>0</v>
      </c>
      <c r="H737" s="109">
        <v>0</v>
      </c>
      <c r="I737" s="109">
        <v>17.175999999999998</v>
      </c>
      <c r="J737" s="109">
        <v>475.24</v>
      </c>
      <c r="K737" s="109">
        <v>17.175999999999998</v>
      </c>
      <c r="L737" s="109">
        <v>475.24</v>
      </c>
      <c r="M737" s="110">
        <v>3.6141738910866084E-2</v>
      </c>
      <c r="N737" s="14">
        <v>60.603999999999999</v>
      </c>
      <c r="O737" s="15">
        <v>2.1903339449541281</v>
      </c>
      <c r="P737" s="15">
        <v>2168.5043346519651</v>
      </c>
      <c r="Q737" s="111">
        <v>131.4200366972477</v>
      </c>
    </row>
    <row r="738" spans="1:17" ht="12.75" customHeight="1">
      <c r="A738" s="341"/>
      <c r="B738" s="227" t="s">
        <v>886</v>
      </c>
      <c r="C738" s="21" t="s">
        <v>885</v>
      </c>
      <c r="D738" s="22">
        <v>20</v>
      </c>
      <c r="E738" s="22">
        <v>1968</v>
      </c>
      <c r="F738" s="236">
        <v>29.952000000000002</v>
      </c>
      <c r="G738" s="236">
        <v>0</v>
      </c>
      <c r="H738" s="236">
        <v>0</v>
      </c>
      <c r="I738" s="236">
        <v>29.951998</v>
      </c>
      <c r="J738" s="236">
        <v>828.47</v>
      </c>
      <c r="K738" s="236">
        <v>29.951998</v>
      </c>
      <c r="L738" s="236">
        <v>828.47</v>
      </c>
      <c r="M738" s="237">
        <v>3.6153388776901996E-2</v>
      </c>
      <c r="N738" s="23">
        <v>66.817000000000007</v>
      </c>
      <c r="O738" s="23">
        <v>2.4156609779062608</v>
      </c>
      <c r="P738" s="23">
        <v>2169.2033266141198</v>
      </c>
      <c r="Q738" s="264">
        <v>144.93965867437564</v>
      </c>
    </row>
    <row r="739" spans="1:17" ht="12.75" customHeight="1">
      <c r="A739" s="341"/>
      <c r="B739" s="18" t="s">
        <v>183</v>
      </c>
      <c r="C739" s="89" t="s">
        <v>566</v>
      </c>
      <c r="D739" s="11">
        <v>8</v>
      </c>
      <c r="E739" s="11">
        <v>1960</v>
      </c>
      <c r="F739" s="109">
        <v>14.931001</v>
      </c>
      <c r="G739" s="109">
        <v>0.42168</v>
      </c>
      <c r="H739" s="109">
        <v>1.28</v>
      </c>
      <c r="I739" s="109">
        <v>13.229321000000001</v>
      </c>
      <c r="J739" s="109">
        <v>365.71</v>
      </c>
      <c r="K739" s="109">
        <v>13.229321000000001</v>
      </c>
      <c r="L739" s="109">
        <v>365.71</v>
      </c>
      <c r="M739" s="110">
        <v>3.6174348527521813E-2</v>
      </c>
      <c r="N739" s="14">
        <v>60.603999999999999</v>
      </c>
      <c r="O739" s="15">
        <v>2.1923102181619321</v>
      </c>
      <c r="P739" s="15">
        <v>2170.4609116513088</v>
      </c>
      <c r="Q739" s="111">
        <v>131.53861308971591</v>
      </c>
    </row>
    <row r="740" spans="1:17" ht="12.75" customHeight="1">
      <c r="A740" s="341"/>
      <c r="B740" s="18" t="s">
        <v>334</v>
      </c>
      <c r="C740" s="89" t="s">
        <v>356</v>
      </c>
      <c r="D740" s="11">
        <v>20</v>
      </c>
      <c r="E740" s="11">
        <v>1980</v>
      </c>
      <c r="F740" s="109">
        <v>42.734999999999999</v>
      </c>
      <c r="G740" s="109">
        <v>1.899</v>
      </c>
      <c r="H740" s="109">
        <v>3.2</v>
      </c>
      <c r="I740" s="109">
        <v>37.636000000000003</v>
      </c>
      <c r="J740" s="109">
        <v>1039.5</v>
      </c>
      <c r="K740" s="109">
        <v>37.636000000000003</v>
      </c>
      <c r="L740" s="109">
        <v>1039.5</v>
      </c>
      <c r="M740" s="110">
        <f>K740/L740</f>
        <v>3.6205868205868207E-2</v>
      </c>
      <c r="N740" s="14">
        <v>52.3</v>
      </c>
      <c r="O740" s="15">
        <f>M740*N740</f>
        <v>1.893566907166907</v>
      </c>
      <c r="P740" s="15">
        <f>M740*60*1000</f>
        <v>2172.3520923520923</v>
      </c>
      <c r="Q740" s="111">
        <f>P740*N740/1000</f>
        <v>113.61401443001442</v>
      </c>
    </row>
    <row r="741" spans="1:17" ht="12.75" customHeight="1">
      <c r="A741" s="341"/>
      <c r="B741" s="227" t="s">
        <v>57</v>
      </c>
      <c r="C741" s="244" t="s">
        <v>55</v>
      </c>
      <c r="D741" s="11">
        <v>50</v>
      </c>
      <c r="E741" s="11">
        <v>1981</v>
      </c>
      <c r="F741" s="109">
        <v>62.353999999999999</v>
      </c>
      <c r="G741" s="109">
        <v>0</v>
      </c>
      <c r="H741" s="109">
        <v>0</v>
      </c>
      <c r="I741" s="109">
        <v>62.353999999999999</v>
      </c>
      <c r="J741" s="109">
        <v>1718.54</v>
      </c>
      <c r="K741" s="109">
        <v>62.353999999999999</v>
      </c>
      <c r="L741" s="109">
        <v>1718.54</v>
      </c>
      <c r="M741" s="110">
        <v>3.6283124047156307E-2</v>
      </c>
      <c r="N741" s="14">
        <v>54.936</v>
      </c>
      <c r="O741" s="15">
        <v>1.9932497026545788</v>
      </c>
      <c r="P741" s="15">
        <v>2176.9874428293783</v>
      </c>
      <c r="Q741" s="111">
        <v>119.59498215927474</v>
      </c>
    </row>
    <row r="742" spans="1:17" ht="12.75" customHeight="1">
      <c r="A742" s="341"/>
      <c r="B742" s="18" t="s">
        <v>183</v>
      </c>
      <c r="C742" s="89" t="s">
        <v>567</v>
      </c>
      <c r="D742" s="11">
        <v>8</v>
      </c>
      <c r="E742" s="11">
        <v>1952</v>
      </c>
      <c r="F742" s="109">
        <v>16.333000999999999</v>
      </c>
      <c r="G742" s="109">
        <v>0.31625999999999999</v>
      </c>
      <c r="H742" s="109">
        <v>1.2130000000000001</v>
      </c>
      <c r="I742" s="109">
        <v>14.803741</v>
      </c>
      <c r="J742" s="109">
        <v>407.98</v>
      </c>
      <c r="K742" s="109">
        <v>14.803741</v>
      </c>
      <c r="L742" s="109">
        <v>407.98</v>
      </c>
      <c r="M742" s="110">
        <v>3.6285457620471591E-2</v>
      </c>
      <c r="N742" s="14">
        <v>60.603999999999999</v>
      </c>
      <c r="O742" s="15">
        <v>2.1990438736310605</v>
      </c>
      <c r="P742" s="15">
        <v>2177.127457228295</v>
      </c>
      <c r="Q742" s="111">
        <v>131.94263241786359</v>
      </c>
    </row>
    <row r="743" spans="1:17" ht="12.75" customHeight="1">
      <c r="A743" s="341"/>
      <c r="B743" s="18" t="s">
        <v>312</v>
      </c>
      <c r="C743" s="89" t="s">
        <v>310</v>
      </c>
      <c r="D743" s="11">
        <v>10</v>
      </c>
      <c r="E743" s="11">
        <v>1976</v>
      </c>
      <c r="F743" s="109">
        <v>15.09</v>
      </c>
      <c r="G743" s="109">
        <v>0.153</v>
      </c>
      <c r="H743" s="109">
        <v>0</v>
      </c>
      <c r="I743" s="109">
        <v>14.936999999999999</v>
      </c>
      <c r="J743" s="109">
        <v>411.49</v>
      </c>
      <c r="K743" s="109">
        <v>14.936999999999999</v>
      </c>
      <c r="L743" s="109">
        <v>411.49</v>
      </c>
      <c r="M743" s="110">
        <v>3.6299788573233856E-2</v>
      </c>
      <c r="N743" s="14">
        <v>52.1</v>
      </c>
      <c r="O743" s="15">
        <v>1.8912189846654839</v>
      </c>
      <c r="P743" s="15">
        <v>2177.9873143940313</v>
      </c>
      <c r="Q743" s="111">
        <v>113.47313907992904</v>
      </c>
    </row>
    <row r="744" spans="1:17" ht="12.75" customHeight="1">
      <c r="A744" s="341"/>
      <c r="B744" s="227" t="s">
        <v>130</v>
      </c>
      <c r="C744" s="231" t="s">
        <v>504</v>
      </c>
      <c r="D744" s="20">
        <v>39</v>
      </c>
      <c r="E744" s="17" t="s">
        <v>46</v>
      </c>
      <c r="F744" s="232">
        <v>49.82</v>
      </c>
      <c r="G744" s="232">
        <v>1.94</v>
      </c>
      <c r="H744" s="232">
        <v>4.84</v>
      </c>
      <c r="I744" s="232">
        <v>43.03</v>
      </c>
      <c r="J744" s="232">
        <v>1183.53</v>
      </c>
      <c r="K744" s="232">
        <v>43.03</v>
      </c>
      <c r="L744" s="232">
        <v>1183.53</v>
      </c>
      <c r="M744" s="110">
        <v>3.6357337794563724E-2</v>
      </c>
      <c r="N744" s="233">
        <v>60.2</v>
      </c>
      <c r="O744" s="15">
        <v>2.1887117352327361</v>
      </c>
      <c r="P744" s="15">
        <v>2181.4402676738232</v>
      </c>
      <c r="Q744" s="111">
        <v>131.32270411396416</v>
      </c>
    </row>
    <row r="745" spans="1:17" ht="12.75" customHeight="1">
      <c r="A745" s="341"/>
      <c r="B745" s="18" t="s">
        <v>101</v>
      </c>
      <c r="C745" s="39" t="s">
        <v>99</v>
      </c>
      <c r="D745" s="18">
        <v>12</v>
      </c>
      <c r="E745" s="18">
        <v>1956</v>
      </c>
      <c r="F745" s="225">
        <v>24.81</v>
      </c>
      <c r="G745" s="225">
        <v>1.51</v>
      </c>
      <c r="H745" s="225">
        <v>0</v>
      </c>
      <c r="I745" s="225">
        <v>23.299999999999997</v>
      </c>
      <c r="J745" s="225">
        <v>640.27</v>
      </c>
      <c r="K745" s="225">
        <v>23.3</v>
      </c>
      <c r="L745" s="225">
        <v>640.27</v>
      </c>
      <c r="M745" s="226">
        <v>3.6390897590079185E-2</v>
      </c>
      <c r="N745" s="19">
        <v>60.277000000000001</v>
      </c>
      <c r="O745" s="19">
        <v>2.1935341340372032</v>
      </c>
      <c r="P745" s="19">
        <v>2183.4538554047513</v>
      </c>
      <c r="Q745" s="263">
        <v>131.6120480422322</v>
      </c>
    </row>
    <row r="746" spans="1:17" ht="12.75" customHeight="1">
      <c r="A746" s="341"/>
      <c r="B746" s="227" t="s">
        <v>45</v>
      </c>
      <c r="C746" s="89" t="s">
        <v>372</v>
      </c>
      <c r="D746" s="11">
        <v>8</v>
      </c>
      <c r="E746" s="11">
        <v>1981</v>
      </c>
      <c r="F746" s="109">
        <v>14.853999999999999</v>
      </c>
      <c r="G746" s="109">
        <v>0.41499999999999998</v>
      </c>
      <c r="H746" s="109">
        <v>1.28</v>
      </c>
      <c r="I746" s="109">
        <v>13.159000000000001</v>
      </c>
      <c r="J746" s="109">
        <v>361.53</v>
      </c>
      <c r="K746" s="109">
        <v>13.159000000000001</v>
      </c>
      <c r="L746" s="109">
        <v>361.53</v>
      </c>
      <c r="M746" s="110">
        <f>K746/L746</f>
        <v>3.6398085912649022E-2</v>
      </c>
      <c r="N746" s="14">
        <v>64.5</v>
      </c>
      <c r="O746" s="15">
        <f>M746*N746</f>
        <v>2.3476765413658618</v>
      </c>
      <c r="P746" s="15">
        <f>M746*60*1000</f>
        <v>2183.8851547589411</v>
      </c>
      <c r="Q746" s="111">
        <f>P746*N746/1000</f>
        <v>140.8605924819517</v>
      </c>
    </row>
    <row r="747" spans="1:17" ht="12.75" customHeight="1">
      <c r="A747" s="341"/>
      <c r="B747" s="18" t="s">
        <v>271</v>
      </c>
      <c r="C747" s="89" t="s">
        <v>268</v>
      </c>
      <c r="D747" s="11">
        <v>14</v>
      </c>
      <c r="E747" s="11">
        <v>1944</v>
      </c>
      <c r="F747" s="109">
        <v>23.29</v>
      </c>
      <c r="G747" s="109">
        <v>0.66</v>
      </c>
      <c r="H747" s="109">
        <v>0.13</v>
      </c>
      <c r="I747" s="109">
        <v>22.5</v>
      </c>
      <c r="J747" s="109">
        <v>617.86</v>
      </c>
      <c r="K747" s="109">
        <v>22.5</v>
      </c>
      <c r="L747" s="109">
        <v>617.86</v>
      </c>
      <c r="M747" s="110">
        <v>3.6416016573333765E-2</v>
      </c>
      <c r="N747" s="14">
        <v>50.03</v>
      </c>
      <c r="O747" s="15">
        <v>1.8218933091638883</v>
      </c>
      <c r="P747" s="15">
        <v>2184.9609944000258</v>
      </c>
      <c r="Q747" s="111">
        <v>109.31359854983329</v>
      </c>
    </row>
    <row r="748" spans="1:17" ht="12.75" customHeight="1">
      <c r="A748" s="341"/>
      <c r="B748" s="18" t="s">
        <v>334</v>
      </c>
      <c r="C748" s="89" t="s">
        <v>355</v>
      </c>
      <c r="D748" s="11">
        <v>20</v>
      </c>
      <c r="E748" s="11">
        <v>1980</v>
      </c>
      <c r="F748" s="109">
        <v>43.308999999999997</v>
      </c>
      <c r="G748" s="109">
        <v>2.1219999999999999</v>
      </c>
      <c r="H748" s="109">
        <v>3.2</v>
      </c>
      <c r="I748" s="109">
        <v>37.987000000000002</v>
      </c>
      <c r="J748" s="109">
        <v>1041.3499999999999</v>
      </c>
      <c r="K748" s="109">
        <v>37.987000000000002</v>
      </c>
      <c r="L748" s="109">
        <v>1041.3499999999999</v>
      </c>
      <c r="M748" s="110">
        <f>K748/L748</f>
        <v>3.6478609497287179E-2</v>
      </c>
      <c r="N748" s="14">
        <v>52.3</v>
      </c>
      <c r="O748" s="15">
        <f>M748*N748</f>
        <v>1.9078312767081194</v>
      </c>
      <c r="P748" s="15">
        <f>M748*60*1000</f>
        <v>2188.7165698372305</v>
      </c>
      <c r="Q748" s="111">
        <f>P748*N748/1000</f>
        <v>114.46987660248715</v>
      </c>
    </row>
    <row r="749" spans="1:17" ht="12.75" customHeight="1">
      <c r="A749" s="341"/>
      <c r="B749" s="227" t="s">
        <v>272</v>
      </c>
      <c r="C749" s="89" t="s">
        <v>618</v>
      </c>
      <c r="D749" s="11">
        <v>24</v>
      </c>
      <c r="E749" s="11">
        <v>1967</v>
      </c>
      <c r="F749" s="109">
        <v>35.5</v>
      </c>
      <c r="G749" s="109">
        <v>2.4500000000000002</v>
      </c>
      <c r="H749" s="109">
        <v>0.24</v>
      </c>
      <c r="I749" s="109">
        <v>33.159999999999997</v>
      </c>
      <c r="J749" s="109">
        <v>908.47</v>
      </c>
      <c r="K749" s="109">
        <v>33.159999999999997</v>
      </c>
      <c r="L749" s="109">
        <v>908.47</v>
      </c>
      <c r="M749" s="110">
        <v>3.650093013528239E-2</v>
      </c>
      <c r="N749" s="14">
        <v>83.5</v>
      </c>
      <c r="O749" s="15">
        <v>3.0478276662960795</v>
      </c>
      <c r="P749" s="15">
        <v>2190.0558081169434</v>
      </c>
      <c r="Q749" s="111">
        <v>182.86965997776477</v>
      </c>
    </row>
    <row r="750" spans="1:17" ht="12.75" customHeight="1">
      <c r="A750" s="341"/>
      <c r="B750" s="227" t="s">
        <v>724</v>
      </c>
      <c r="C750" s="242" t="s">
        <v>715</v>
      </c>
      <c r="D750" s="70">
        <v>108</v>
      </c>
      <c r="E750" s="70">
        <v>1990</v>
      </c>
      <c r="F750" s="106">
        <v>124.11199999999999</v>
      </c>
      <c r="G750" s="106">
        <v>10.053787</v>
      </c>
      <c r="H750" s="106">
        <v>17.2</v>
      </c>
      <c r="I750" s="106">
        <v>96.858215999999999</v>
      </c>
      <c r="J750" s="106">
        <v>2642.7</v>
      </c>
      <c r="K750" s="106">
        <v>96.858215999999999</v>
      </c>
      <c r="L750" s="106">
        <v>2642.7</v>
      </c>
      <c r="M750" s="107">
        <v>3.6651233965262799E-2</v>
      </c>
      <c r="N750" s="71">
        <v>64.637</v>
      </c>
      <c r="O750" s="71">
        <v>2.3690258098126917</v>
      </c>
      <c r="P750" s="71">
        <v>2199.0740379157678</v>
      </c>
      <c r="Q750" s="108">
        <v>142.14154858876148</v>
      </c>
    </row>
    <row r="751" spans="1:17" ht="12.75" customHeight="1">
      <c r="A751" s="341"/>
      <c r="B751" s="227" t="s">
        <v>272</v>
      </c>
      <c r="C751" s="89" t="s">
        <v>619</v>
      </c>
      <c r="D751" s="11">
        <v>13</v>
      </c>
      <c r="E751" s="11">
        <v>1960</v>
      </c>
      <c r="F751" s="109">
        <v>19.3</v>
      </c>
      <c r="G751" s="109">
        <v>0</v>
      </c>
      <c r="H751" s="109">
        <v>0</v>
      </c>
      <c r="I751" s="109">
        <v>19.3</v>
      </c>
      <c r="J751" s="109">
        <v>526.47</v>
      </c>
      <c r="K751" s="109">
        <v>19.3</v>
      </c>
      <c r="L751" s="109">
        <v>526.47</v>
      </c>
      <c r="M751" s="110">
        <v>3.6659258837160709E-2</v>
      </c>
      <c r="N751" s="14">
        <v>83.5</v>
      </c>
      <c r="O751" s="15">
        <v>3.061048112902919</v>
      </c>
      <c r="P751" s="15">
        <v>2199.5555302296425</v>
      </c>
      <c r="Q751" s="111">
        <v>183.66288677417515</v>
      </c>
    </row>
    <row r="752" spans="1:17" ht="12.75" customHeight="1">
      <c r="A752" s="341"/>
      <c r="B752" s="227" t="s">
        <v>272</v>
      </c>
      <c r="C752" s="244" t="s">
        <v>620</v>
      </c>
      <c r="D752" s="11">
        <v>8</v>
      </c>
      <c r="E752" s="11">
        <v>1955</v>
      </c>
      <c r="F752" s="109">
        <v>14.4</v>
      </c>
      <c r="G752" s="109">
        <v>0</v>
      </c>
      <c r="H752" s="109">
        <v>0</v>
      </c>
      <c r="I752" s="109">
        <v>14.4</v>
      </c>
      <c r="J752" s="109">
        <v>391.58</v>
      </c>
      <c r="K752" s="109">
        <v>14.4</v>
      </c>
      <c r="L752" s="109">
        <v>391.58</v>
      </c>
      <c r="M752" s="110">
        <v>3.6774094693293839E-2</v>
      </c>
      <c r="N752" s="14">
        <v>83.5</v>
      </c>
      <c r="O752" s="15">
        <v>3.0706369068900354</v>
      </c>
      <c r="P752" s="15">
        <v>2206.4456815976305</v>
      </c>
      <c r="Q752" s="111">
        <v>184.23821441340215</v>
      </c>
    </row>
    <row r="753" spans="1:17" ht="12.75" customHeight="1">
      <c r="A753" s="341"/>
      <c r="B753" s="18" t="s">
        <v>312</v>
      </c>
      <c r="C753" s="89" t="s">
        <v>664</v>
      </c>
      <c r="D753" s="11">
        <v>18</v>
      </c>
      <c r="E753" s="11"/>
      <c r="F753" s="109">
        <v>48.39</v>
      </c>
      <c r="G753" s="109">
        <v>2.754</v>
      </c>
      <c r="H753" s="109">
        <v>2.88</v>
      </c>
      <c r="I753" s="109">
        <v>42.756</v>
      </c>
      <c r="J753" s="109">
        <v>1161.96</v>
      </c>
      <c r="K753" s="109">
        <v>42.756</v>
      </c>
      <c r="L753" s="109">
        <v>1161.98</v>
      </c>
      <c r="M753" s="110">
        <v>3.6795814041549767E-2</v>
      </c>
      <c r="N753" s="14">
        <v>52.1</v>
      </c>
      <c r="O753" s="15">
        <v>1.9170619115647429</v>
      </c>
      <c r="P753" s="15">
        <v>2207.7488424929861</v>
      </c>
      <c r="Q753" s="111">
        <v>115.02371469388459</v>
      </c>
    </row>
    <row r="754" spans="1:17" ht="12.75" customHeight="1">
      <c r="A754" s="341"/>
      <c r="B754" s="227" t="s">
        <v>290</v>
      </c>
      <c r="C754" s="89" t="s">
        <v>646</v>
      </c>
      <c r="D754" s="11">
        <v>5</v>
      </c>
      <c r="E754" s="11" t="s">
        <v>46</v>
      </c>
      <c r="F754" s="109">
        <v>9.89</v>
      </c>
      <c r="G754" s="109">
        <v>0.34389999999999998</v>
      </c>
      <c r="H754" s="109">
        <v>0.64</v>
      </c>
      <c r="I754" s="109">
        <v>8.9061000000000003</v>
      </c>
      <c r="J754" s="109">
        <v>241.96</v>
      </c>
      <c r="K754" s="109">
        <v>8.9061000000000003</v>
      </c>
      <c r="L754" s="109">
        <v>241.96</v>
      </c>
      <c r="M754" s="110">
        <v>3.6808150107455778E-2</v>
      </c>
      <c r="N754" s="14">
        <v>48.9</v>
      </c>
      <c r="O754" s="15">
        <v>1.7999185402545874</v>
      </c>
      <c r="P754" s="15">
        <v>2208.4890064473466</v>
      </c>
      <c r="Q754" s="111">
        <v>107.99511241527524</v>
      </c>
    </row>
    <row r="755" spans="1:17" ht="12.75" customHeight="1">
      <c r="A755" s="341"/>
      <c r="B755" s="227" t="s">
        <v>807</v>
      </c>
      <c r="C755" s="238" t="s">
        <v>805</v>
      </c>
      <c r="D755" s="72">
        <v>6</v>
      </c>
      <c r="E755" s="72">
        <v>1930</v>
      </c>
      <c r="F755" s="239">
        <v>10.885999999999999</v>
      </c>
      <c r="G755" s="239">
        <v>0.255</v>
      </c>
      <c r="H755" s="239">
        <v>0.8</v>
      </c>
      <c r="I755" s="239">
        <v>9.8309999999999995</v>
      </c>
      <c r="J755" s="239">
        <v>266.7</v>
      </c>
      <c r="K755" s="239">
        <v>9.8309999999999995</v>
      </c>
      <c r="L755" s="239">
        <v>266.7</v>
      </c>
      <c r="M755" s="240">
        <v>3.6861642294713164E-2</v>
      </c>
      <c r="N755" s="73">
        <v>88.181000000000012</v>
      </c>
      <c r="O755" s="73">
        <v>3.2504964791901019</v>
      </c>
      <c r="P755" s="73">
        <v>2211.6985376827902</v>
      </c>
      <c r="Q755" s="265">
        <v>195.02978875140616</v>
      </c>
    </row>
    <row r="756" spans="1:17" ht="12.75" customHeight="1">
      <c r="A756" s="341"/>
      <c r="B756" s="18" t="s">
        <v>312</v>
      </c>
      <c r="C756" s="244" t="s">
        <v>665</v>
      </c>
      <c r="D756" s="11">
        <v>12</v>
      </c>
      <c r="E756" s="11">
        <v>1960</v>
      </c>
      <c r="F756" s="109">
        <v>13.701000000000001</v>
      </c>
      <c r="G756" s="109">
        <v>0</v>
      </c>
      <c r="H756" s="109">
        <v>0</v>
      </c>
      <c r="I756" s="109">
        <v>13.701000000000001</v>
      </c>
      <c r="J756" s="109">
        <v>371.4</v>
      </c>
      <c r="K756" s="109">
        <v>13.701000000000001</v>
      </c>
      <c r="L756" s="109">
        <v>371.4</v>
      </c>
      <c r="M756" s="110">
        <v>3.6890145395799684E-2</v>
      </c>
      <c r="N756" s="14">
        <v>52.1</v>
      </c>
      <c r="O756" s="15">
        <v>1.9219765751211635</v>
      </c>
      <c r="P756" s="15">
        <v>2213.4087237479807</v>
      </c>
      <c r="Q756" s="111">
        <v>115.31859450726979</v>
      </c>
    </row>
    <row r="757" spans="1:17" ht="12.75" customHeight="1">
      <c r="A757" s="341"/>
      <c r="B757" s="227" t="s">
        <v>249</v>
      </c>
      <c r="C757" s="89" t="s">
        <v>241</v>
      </c>
      <c r="D757" s="11">
        <v>65</v>
      </c>
      <c r="E757" s="11">
        <v>1963</v>
      </c>
      <c r="F757" s="109">
        <v>52.648000000000003</v>
      </c>
      <c r="G757" s="109">
        <v>3.351</v>
      </c>
      <c r="H757" s="109">
        <v>0.65</v>
      </c>
      <c r="I757" s="109">
        <v>48.647000000000006</v>
      </c>
      <c r="J757" s="109">
        <v>1312.02</v>
      </c>
      <c r="K757" s="109">
        <v>48.646999999999998</v>
      </c>
      <c r="L757" s="109">
        <v>1312.02</v>
      </c>
      <c r="M757" s="110">
        <v>3.7077940885047483E-2</v>
      </c>
      <c r="N757" s="14">
        <v>50.9</v>
      </c>
      <c r="O757" s="15">
        <v>1.8872671910489169</v>
      </c>
      <c r="P757" s="15">
        <v>2224.6764531028493</v>
      </c>
      <c r="Q757" s="111">
        <v>113.23603146293503</v>
      </c>
    </row>
    <row r="758" spans="1:17" ht="12.75" customHeight="1">
      <c r="A758" s="341"/>
      <c r="B758" s="18" t="s">
        <v>312</v>
      </c>
      <c r="C758" s="89" t="s">
        <v>306</v>
      </c>
      <c r="D758" s="11">
        <v>8</v>
      </c>
      <c r="E758" s="11">
        <v>1960</v>
      </c>
      <c r="F758" s="109">
        <v>15.225</v>
      </c>
      <c r="G758" s="109">
        <v>0.255</v>
      </c>
      <c r="H758" s="109">
        <v>1.1200000000000001</v>
      </c>
      <c r="I758" s="109">
        <v>13.85</v>
      </c>
      <c r="J758" s="109">
        <v>372.64</v>
      </c>
      <c r="K758" s="109">
        <v>8.4220000000000006</v>
      </c>
      <c r="L758" s="109">
        <v>226.58</v>
      </c>
      <c r="M758" s="110">
        <v>3.7170094447877132E-2</v>
      </c>
      <c r="N758" s="14">
        <v>52.1</v>
      </c>
      <c r="O758" s="15">
        <v>1.9365619207343987</v>
      </c>
      <c r="P758" s="15">
        <v>2230.2056668726282</v>
      </c>
      <c r="Q758" s="111">
        <v>116.19371524406394</v>
      </c>
    </row>
    <row r="759" spans="1:17" ht="12.75" customHeight="1">
      <c r="A759" s="341"/>
      <c r="B759" s="227" t="s">
        <v>214</v>
      </c>
      <c r="C759" s="245" t="s">
        <v>208</v>
      </c>
      <c r="D759" s="74">
        <v>8</v>
      </c>
      <c r="E759" s="74">
        <v>1975</v>
      </c>
      <c r="F759" s="246">
        <v>15</v>
      </c>
      <c r="G759" s="246"/>
      <c r="H759" s="246">
        <v>0</v>
      </c>
      <c r="I759" s="246">
        <v>15</v>
      </c>
      <c r="J759" s="246">
        <v>402.69</v>
      </c>
      <c r="K759" s="246">
        <v>14.97</v>
      </c>
      <c r="L759" s="246">
        <v>402.69</v>
      </c>
      <c r="M759" s="110">
        <v>3.7174998137525145E-2</v>
      </c>
      <c r="N759" s="14">
        <v>55.9</v>
      </c>
      <c r="O759" s="15">
        <v>2.0780823958876558</v>
      </c>
      <c r="P759" s="15">
        <v>2230.4998882515088</v>
      </c>
      <c r="Q759" s="111">
        <v>124.68494375325935</v>
      </c>
    </row>
    <row r="760" spans="1:17" ht="12.75" customHeight="1">
      <c r="A760" s="341"/>
      <c r="B760" s="18" t="s">
        <v>176</v>
      </c>
      <c r="C760" s="39" t="s">
        <v>171</v>
      </c>
      <c r="D760" s="18">
        <v>24</v>
      </c>
      <c r="E760" s="18">
        <v>1960</v>
      </c>
      <c r="F760" s="225">
        <v>34</v>
      </c>
      <c r="G760" s="225"/>
      <c r="H760" s="225"/>
      <c r="I760" s="225">
        <v>34</v>
      </c>
      <c r="J760" s="225">
        <v>914.41</v>
      </c>
      <c r="K760" s="225">
        <v>34</v>
      </c>
      <c r="L760" s="225">
        <v>914.41</v>
      </c>
      <c r="M760" s="226">
        <v>3.7182445511313306E-2</v>
      </c>
      <c r="N760" s="19">
        <v>62.566000000000003</v>
      </c>
      <c r="O760" s="19">
        <v>2.3263568858608283</v>
      </c>
      <c r="P760" s="19">
        <v>2230.9467306787983</v>
      </c>
      <c r="Q760" s="263">
        <v>139.58141315164971</v>
      </c>
    </row>
    <row r="761" spans="1:17" ht="12.75" customHeight="1">
      <c r="A761" s="341"/>
      <c r="B761" s="18" t="s">
        <v>183</v>
      </c>
      <c r="C761" s="244" t="s">
        <v>180</v>
      </c>
      <c r="D761" s="11">
        <v>8</v>
      </c>
      <c r="E761" s="11">
        <v>1961</v>
      </c>
      <c r="F761" s="109">
        <v>13.117999000000001</v>
      </c>
      <c r="G761" s="109">
        <v>0.42168</v>
      </c>
      <c r="H761" s="109">
        <v>0.91900000000000004</v>
      </c>
      <c r="I761" s="109">
        <v>11.777319</v>
      </c>
      <c r="J761" s="109">
        <v>316.22000000000003</v>
      </c>
      <c r="K761" s="109">
        <v>11.777319</v>
      </c>
      <c r="L761" s="109">
        <v>316.22000000000003</v>
      </c>
      <c r="M761" s="110">
        <v>3.7244067421415471E-2</v>
      </c>
      <c r="N761" s="14">
        <v>60.603999999999999</v>
      </c>
      <c r="O761" s="15">
        <v>2.257139462007463</v>
      </c>
      <c r="P761" s="15">
        <v>2234.6440452849283</v>
      </c>
      <c r="Q761" s="111">
        <v>135.4283677204478</v>
      </c>
    </row>
    <row r="762" spans="1:17" ht="12.75" customHeight="1">
      <c r="A762" s="341"/>
      <c r="B762" s="18" t="s">
        <v>183</v>
      </c>
      <c r="C762" s="244" t="s">
        <v>182</v>
      </c>
      <c r="D762" s="11">
        <v>8</v>
      </c>
      <c r="E762" s="11">
        <v>1959</v>
      </c>
      <c r="F762" s="109">
        <v>13.419001</v>
      </c>
      <c r="G762" s="109">
        <v>0</v>
      </c>
      <c r="H762" s="109">
        <v>0</v>
      </c>
      <c r="I762" s="109">
        <v>13.419001</v>
      </c>
      <c r="J762" s="109">
        <v>359.86</v>
      </c>
      <c r="K762" s="109">
        <v>13.419001</v>
      </c>
      <c r="L762" s="109">
        <v>359.86</v>
      </c>
      <c r="M762" s="110">
        <v>3.7289504251653421E-2</v>
      </c>
      <c r="N762" s="14">
        <v>60.603999999999999</v>
      </c>
      <c r="O762" s="15">
        <v>2.2598931156672037</v>
      </c>
      <c r="P762" s="15">
        <v>2237.3702550992052</v>
      </c>
      <c r="Q762" s="111">
        <v>135.59358694003222</v>
      </c>
    </row>
    <row r="763" spans="1:17" ht="12.75" customHeight="1">
      <c r="A763" s="341"/>
      <c r="B763" s="18" t="s">
        <v>334</v>
      </c>
      <c r="C763" s="89" t="s">
        <v>363</v>
      </c>
      <c r="D763" s="11">
        <v>20</v>
      </c>
      <c r="E763" s="11">
        <v>1984</v>
      </c>
      <c r="F763" s="109">
        <v>45.042000000000002</v>
      </c>
      <c r="G763" s="109">
        <v>1.954</v>
      </c>
      <c r="H763" s="109">
        <v>3.2</v>
      </c>
      <c r="I763" s="109">
        <v>39.887</v>
      </c>
      <c r="J763" s="109">
        <v>1066.74</v>
      </c>
      <c r="K763" s="109">
        <v>39.887</v>
      </c>
      <c r="L763" s="109">
        <v>1066.74</v>
      </c>
      <c r="M763" s="110">
        <f>K763/L763</f>
        <v>3.7391491834936348E-2</v>
      </c>
      <c r="N763" s="14">
        <v>52.3</v>
      </c>
      <c r="O763" s="15">
        <f>M763*N763</f>
        <v>1.9555750229671709</v>
      </c>
      <c r="P763" s="15">
        <f>M763*60*1000</f>
        <v>2243.4895100961808</v>
      </c>
      <c r="Q763" s="111">
        <f>P763*N763/1000</f>
        <v>117.33450137803025</v>
      </c>
    </row>
    <row r="764" spans="1:17" ht="12.75" customHeight="1">
      <c r="A764" s="341"/>
      <c r="B764" s="18" t="s">
        <v>908</v>
      </c>
      <c r="C764" s="89" t="s">
        <v>907</v>
      </c>
      <c r="D764" s="11">
        <v>12</v>
      </c>
      <c r="E764" s="11">
        <v>1967</v>
      </c>
      <c r="F764" s="109">
        <v>22.254000000000001</v>
      </c>
      <c r="G764" s="109">
        <v>2.3460000000000001</v>
      </c>
      <c r="H764" s="109">
        <v>0</v>
      </c>
      <c r="I764" s="109">
        <v>19.908000000000001</v>
      </c>
      <c r="J764" s="109">
        <v>529.73</v>
      </c>
      <c r="K764" s="109">
        <v>19.908000000000001</v>
      </c>
      <c r="L764" s="109">
        <v>529.73</v>
      </c>
      <c r="M764" s="110">
        <v>3.7581409397240105E-2</v>
      </c>
      <c r="N764" s="14">
        <v>67.471000000000004</v>
      </c>
      <c r="O764" s="15">
        <v>2.5356552734411872</v>
      </c>
      <c r="P764" s="15">
        <v>2254.8845638344064</v>
      </c>
      <c r="Q764" s="111">
        <v>152.13931640647124</v>
      </c>
    </row>
    <row r="765" spans="1:17" ht="12.75" customHeight="1">
      <c r="A765" s="341"/>
      <c r="B765" s="18" t="s">
        <v>312</v>
      </c>
      <c r="C765" s="89" t="s">
        <v>663</v>
      </c>
      <c r="D765" s="11">
        <v>8</v>
      </c>
      <c r="E765" s="11">
        <v>1980</v>
      </c>
      <c r="F765" s="109">
        <v>16.734999999999999</v>
      </c>
      <c r="G765" s="109">
        <v>0.45900000000000002</v>
      </c>
      <c r="H765" s="109">
        <v>1.28</v>
      </c>
      <c r="I765" s="109">
        <v>14.996</v>
      </c>
      <c r="J765" s="109">
        <v>398.99</v>
      </c>
      <c r="K765" s="109">
        <v>14.996</v>
      </c>
      <c r="L765" s="109">
        <v>398.99</v>
      </c>
      <c r="M765" s="110">
        <v>3.7584901877240035E-2</v>
      </c>
      <c r="N765" s="14">
        <v>52.1</v>
      </c>
      <c r="O765" s="15">
        <v>1.9581733878042058</v>
      </c>
      <c r="P765" s="15">
        <v>2255.0941126344019</v>
      </c>
      <c r="Q765" s="111">
        <v>117.49040326825234</v>
      </c>
    </row>
    <row r="766" spans="1:17" ht="12.75" customHeight="1">
      <c r="A766" s="341"/>
      <c r="B766" s="18" t="s">
        <v>312</v>
      </c>
      <c r="C766" s="89" t="s">
        <v>662</v>
      </c>
      <c r="D766" s="11">
        <v>3</v>
      </c>
      <c r="E766" s="11">
        <v>1940</v>
      </c>
      <c r="F766" s="109">
        <v>4.7190000000000003</v>
      </c>
      <c r="G766" s="109">
        <v>0</v>
      </c>
      <c r="H766" s="109">
        <v>0</v>
      </c>
      <c r="I766" s="109">
        <v>4.7190000000000003</v>
      </c>
      <c r="J766" s="109">
        <v>125.4</v>
      </c>
      <c r="K766" s="109">
        <v>4.7190000000000003</v>
      </c>
      <c r="L766" s="109">
        <v>125.4</v>
      </c>
      <c r="M766" s="110">
        <v>3.7631578947368419E-2</v>
      </c>
      <c r="N766" s="14">
        <v>52.1</v>
      </c>
      <c r="O766" s="15">
        <v>1.9606052631578947</v>
      </c>
      <c r="P766" s="15">
        <v>2257.894736842105</v>
      </c>
      <c r="Q766" s="111">
        <v>117.63631578947368</v>
      </c>
    </row>
    <row r="767" spans="1:17" ht="12.75" customHeight="1">
      <c r="A767" s="341"/>
      <c r="B767" s="18" t="s">
        <v>101</v>
      </c>
      <c r="C767" s="39" t="s">
        <v>91</v>
      </c>
      <c r="D767" s="18">
        <v>28</v>
      </c>
      <c r="E767" s="18">
        <v>1957</v>
      </c>
      <c r="F767" s="225">
        <v>55.04</v>
      </c>
      <c r="G767" s="225">
        <v>0</v>
      </c>
      <c r="H767" s="225">
        <v>0</v>
      </c>
      <c r="I767" s="225">
        <v>55.04</v>
      </c>
      <c r="J767" s="225">
        <v>1461.6</v>
      </c>
      <c r="K767" s="225">
        <v>48.95984236453203</v>
      </c>
      <c r="L767" s="225">
        <v>1300.1400000000001</v>
      </c>
      <c r="M767" s="226">
        <v>3.7657361795292832E-2</v>
      </c>
      <c r="N767" s="19">
        <v>60.277000000000001</v>
      </c>
      <c r="O767" s="19">
        <v>2.269872796934866</v>
      </c>
      <c r="P767" s="19">
        <v>2259.4417077175699</v>
      </c>
      <c r="Q767" s="263">
        <v>136.19236781609195</v>
      </c>
    </row>
    <row r="768" spans="1:17" ht="12.75" customHeight="1">
      <c r="A768" s="341"/>
      <c r="B768" s="227" t="s">
        <v>106</v>
      </c>
      <c r="C768" s="89" t="s">
        <v>447</v>
      </c>
      <c r="D768" s="11">
        <v>18</v>
      </c>
      <c r="E768" s="11">
        <v>1954</v>
      </c>
      <c r="F768" s="109">
        <v>37.945999999999998</v>
      </c>
      <c r="G768" s="109">
        <v>2.8559999999999999</v>
      </c>
      <c r="H768" s="109">
        <v>0.18</v>
      </c>
      <c r="I768" s="109">
        <v>34.909999999999997</v>
      </c>
      <c r="J768" s="109">
        <v>919.43</v>
      </c>
      <c r="K768" s="109">
        <v>34.909999999999997</v>
      </c>
      <c r="L768" s="109">
        <v>919.43</v>
      </c>
      <c r="M768" s="110">
        <v>3.7969176555039535E-2</v>
      </c>
      <c r="N768" s="14">
        <v>56.4</v>
      </c>
      <c r="O768" s="15">
        <v>2.14146155770423</v>
      </c>
      <c r="P768" s="15">
        <v>2278.1505933023723</v>
      </c>
      <c r="Q768" s="111">
        <v>128.48769346225379</v>
      </c>
    </row>
    <row r="769" spans="1:17" ht="12.75" customHeight="1">
      <c r="A769" s="341"/>
      <c r="B769" s="227" t="s">
        <v>855</v>
      </c>
      <c r="C769" s="228" t="s">
        <v>853</v>
      </c>
      <c r="D769" s="12">
        <v>6</v>
      </c>
      <c r="E769" s="12">
        <v>1968</v>
      </c>
      <c r="F769" s="229">
        <v>9.6270000000000007</v>
      </c>
      <c r="G769" s="229">
        <v>0</v>
      </c>
      <c r="H769" s="229">
        <v>0</v>
      </c>
      <c r="I769" s="229">
        <v>9.6270000000000007</v>
      </c>
      <c r="J769" s="229">
        <v>252.14</v>
      </c>
      <c r="K769" s="229">
        <v>9.6270000000000007</v>
      </c>
      <c r="L769" s="229">
        <v>252.14</v>
      </c>
      <c r="M769" s="230">
        <v>3.8181169191718892E-2</v>
      </c>
      <c r="N769" s="13">
        <v>83.167000000000002</v>
      </c>
      <c r="O769" s="13">
        <v>3.175413298167685</v>
      </c>
      <c r="P769" s="13">
        <v>2290.8701515031335</v>
      </c>
      <c r="Q769" s="262">
        <v>190.52479789006111</v>
      </c>
    </row>
    <row r="770" spans="1:17" ht="12.75" customHeight="1">
      <c r="A770" s="341"/>
      <c r="B770" s="227" t="s">
        <v>783</v>
      </c>
      <c r="C770" s="242" t="s">
        <v>765</v>
      </c>
      <c r="D770" s="70">
        <v>8</v>
      </c>
      <c r="E770" s="70">
        <v>1956</v>
      </c>
      <c r="F770" s="106">
        <v>17.998000000000001</v>
      </c>
      <c r="G770" s="106">
        <v>0</v>
      </c>
      <c r="H770" s="106">
        <v>0</v>
      </c>
      <c r="I770" s="106">
        <v>17.998000000000001</v>
      </c>
      <c r="J770" s="106">
        <v>469.85</v>
      </c>
      <c r="K770" s="106">
        <v>17.998000000000001</v>
      </c>
      <c r="L770" s="106">
        <v>469.85</v>
      </c>
      <c r="M770" s="107">
        <v>3.8305842290092582E-2</v>
      </c>
      <c r="N770" s="71">
        <v>81.096000000000018</v>
      </c>
      <c r="O770" s="71">
        <v>3.1064505863573486</v>
      </c>
      <c r="P770" s="71">
        <v>2298.3505374055549</v>
      </c>
      <c r="Q770" s="108">
        <v>186.38703518144092</v>
      </c>
    </row>
    <row r="771" spans="1:17" ht="12.75" customHeight="1">
      <c r="A771" s="341"/>
      <c r="B771" s="227" t="s">
        <v>214</v>
      </c>
      <c r="C771" s="245" t="s">
        <v>213</v>
      </c>
      <c r="D771" s="74">
        <v>8</v>
      </c>
      <c r="E771" s="74">
        <v>1962</v>
      </c>
      <c r="F771" s="246">
        <v>13.5</v>
      </c>
      <c r="G771" s="246">
        <v>0.5</v>
      </c>
      <c r="H771" s="246">
        <v>1.3</v>
      </c>
      <c r="I771" s="246">
        <v>11.7</v>
      </c>
      <c r="J771" s="246">
        <v>354.74</v>
      </c>
      <c r="K771" s="246">
        <v>11.715999999999999</v>
      </c>
      <c r="L771" s="246">
        <v>305.78699999999998</v>
      </c>
      <c r="M771" s="110">
        <v>3.8314251423376404E-2</v>
      </c>
      <c r="N771" s="14">
        <v>55.9</v>
      </c>
      <c r="O771" s="15">
        <v>2.1417666545667409</v>
      </c>
      <c r="P771" s="15">
        <v>2298.8550854025843</v>
      </c>
      <c r="Q771" s="111">
        <v>128.50599927400447</v>
      </c>
    </row>
    <row r="772" spans="1:17" ht="12.75" customHeight="1">
      <c r="A772" s="341"/>
      <c r="B772" s="18" t="s">
        <v>334</v>
      </c>
      <c r="C772" s="89" t="s">
        <v>364</v>
      </c>
      <c r="D772" s="11">
        <v>20</v>
      </c>
      <c r="E772" s="11">
        <v>1984</v>
      </c>
      <c r="F772" s="109">
        <v>45.942999999999998</v>
      </c>
      <c r="G772" s="109">
        <v>2.0099999999999998</v>
      </c>
      <c r="H772" s="109">
        <v>3.2</v>
      </c>
      <c r="I772" s="109">
        <v>40.732999999999997</v>
      </c>
      <c r="J772" s="109">
        <v>1058.05</v>
      </c>
      <c r="K772" s="109">
        <v>40.732999999999997</v>
      </c>
      <c r="L772" s="109">
        <v>1058.05</v>
      </c>
      <c r="M772" s="110">
        <f>K772/L772</f>
        <v>3.8498180615282832E-2</v>
      </c>
      <c r="N772" s="14">
        <v>52.3</v>
      </c>
      <c r="O772" s="15">
        <f>M772*N772</f>
        <v>2.0134548461792918</v>
      </c>
      <c r="P772" s="15">
        <f>M772*60*1000</f>
        <v>2309.8908369169699</v>
      </c>
      <c r="Q772" s="111">
        <f>P772*N772/1000</f>
        <v>120.80729077075752</v>
      </c>
    </row>
    <row r="773" spans="1:17" ht="12.75" customHeight="1">
      <c r="A773" s="341"/>
      <c r="B773" s="18" t="s">
        <v>176</v>
      </c>
      <c r="C773" s="39" t="s">
        <v>170</v>
      </c>
      <c r="D773" s="18">
        <v>16</v>
      </c>
      <c r="E773" s="18">
        <v>1964</v>
      </c>
      <c r="F773" s="225">
        <v>23.4</v>
      </c>
      <c r="G773" s="225"/>
      <c r="H773" s="225"/>
      <c r="I773" s="225">
        <v>23.4</v>
      </c>
      <c r="J773" s="225">
        <v>606.77</v>
      </c>
      <c r="K773" s="225">
        <v>23.4</v>
      </c>
      <c r="L773" s="225">
        <v>606.77</v>
      </c>
      <c r="M773" s="226">
        <v>3.8564859831567148E-2</v>
      </c>
      <c r="N773" s="19">
        <v>62.566000000000003</v>
      </c>
      <c r="O773" s="19">
        <v>2.4128490202218305</v>
      </c>
      <c r="P773" s="19">
        <v>2313.891589894029</v>
      </c>
      <c r="Q773" s="263">
        <v>144.77094121330984</v>
      </c>
    </row>
    <row r="774" spans="1:17" ht="12.75" customHeight="1">
      <c r="A774" s="341"/>
      <c r="B774" s="227" t="s">
        <v>290</v>
      </c>
      <c r="C774" s="247" t="s">
        <v>288</v>
      </c>
      <c r="D774" s="248">
        <v>12</v>
      </c>
      <c r="E774" s="248" t="s">
        <v>46</v>
      </c>
      <c r="F774" s="249">
        <v>21.900000000000002</v>
      </c>
      <c r="G774" s="249">
        <v>1.4737</v>
      </c>
      <c r="H774" s="249">
        <v>0</v>
      </c>
      <c r="I774" s="249">
        <v>20.426300000000001</v>
      </c>
      <c r="J774" s="249">
        <v>529.6</v>
      </c>
      <c r="K774" s="249">
        <v>20.426300000000001</v>
      </c>
      <c r="L774" s="249">
        <v>529.6</v>
      </c>
      <c r="M774" s="250">
        <v>3.8569297583081572E-2</v>
      </c>
      <c r="N774" s="251">
        <v>48.9</v>
      </c>
      <c r="O774" s="252">
        <v>1.8860386518126888</v>
      </c>
      <c r="P774" s="252">
        <v>2314.1578549848941</v>
      </c>
      <c r="Q774" s="266">
        <v>113.16231910876132</v>
      </c>
    </row>
    <row r="775" spans="1:17" ht="12.75" customHeight="1">
      <c r="A775" s="341"/>
      <c r="B775" s="227" t="s">
        <v>807</v>
      </c>
      <c r="C775" s="238" t="s">
        <v>806</v>
      </c>
      <c r="D775" s="72">
        <v>6</v>
      </c>
      <c r="E775" s="72">
        <v>1910</v>
      </c>
      <c r="F775" s="239">
        <v>13.15</v>
      </c>
      <c r="G775" s="239">
        <v>0.45900000000000002</v>
      </c>
      <c r="H775" s="239">
        <v>0.96</v>
      </c>
      <c r="I775" s="239">
        <v>11.731</v>
      </c>
      <c r="J775" s="239">
        <v>303.89999999999998</v>
      </c>
      <c r="K775" s="239">
        <v>11.731</v>
      </c>
      <c r="L775" s="239">
        <v>303.89999999999998</v>
      </c>
      <c r="M775" s="240">
        <v>3.8601513655807836E-2</v>
      </c>
      <c r="N775" s="73">
        <v>88.181000000000012</v>
      </c>
      <c r="O775" s="73">
        <v>3.403920075682791</v>
      </c>
      <c r="P775" s="73">
        <v>2316.0908193484697</v>
      </c>
      <c r="Q775" s="265">
        <v>204.23520454096746</v>
      </c>
    </row>
    <row r="776" spans="1:17" ht="12.75" customHeight="1">
      <c r="A776" s="341"/>
      <c r="B776" s="18" t="s">
        <v>176</v>
      </c>
      <c r="C776" s="39" t="s">
        <v>175</v>
      </c>
      <c r="D776" s="18">
        <v>8</v>
      </c>
      <c r="E776" s="18">
        <v>1960</v>
      </c>
      <c r="F776" s="253">
        <v>11.15</v>
      </c>
      <c r="G776" s="225"/>
      <c r="H776" s="225"/>
      <c r="I776" s="225">
        <v>11.15</v>
      </c>
      <c r="J776" s="225">
        <v>288.58</v>
      </c>
      <c r="K776" s="225">
        <v>11.15</v>
      </c>
      <c r="L776" s="225">
        <v>288.58</v>
      </c>
      <c r="M776" s="226">
        <v>3.8637466213874837E-2</v>
      </c>
      <c r="N776" s="19">
        <v>62.566000000000003</v>
      </c>
      <c r="O776" s="19">
        <v>2.4173917111372933</v>
      </c>
      <c r="P776" s="19">
        <v>2318.2479728324902</v>
      </c>
      <c r="Q776" s="263">
        <v>145.04350266823761</v>
      </c>
    </row>
    <row r="777" spans="1:17" ht="12.75" customHeight="1">
      <c r="A777" s="341"/>
      <c r="B777" s="227" t="s">
        <v>272</v>
      </c>
      <c r="C777" s="244" t="s">
        <v>621</v>
      </c>
      <c r="D777" s="11">
        <v>8</v>
      </c>
      <c r="E777" s="11">
        <v>1955</v>
      </c>
      <c r="F777" s="109">
        <v>17.3</v>
      </c>
      <c r="G777" s="109">
        <v>0.81</v>
      </c>
      <c r="H777" s="109">
        <v>1.2</v>
      </c>
      <c r="I777" s="109">
        <v>15.09</v>
      </c>
      <c r="J777" s="109">
        <v>390.37</v>
      </c>
      <c r="K777" s="109">
        <v>15.09</v>
      </c>
      <c r="L777" s="109">
        <v>390.37</v>
      </c>
      <c r="M777" s="110">
        <v>3.8655634398135102E-2</v>
      </c>
      <c r="N777" s="14">
        <v>83.5</v>
      </c>
      <c r="O777" s="15">
        <v>3.2277454722442811</v>
      </c>
      <c r="P777" s="15">
        <v>2319.3380638881063</v>
      </c>
      <c r="Q777" s="111">
        <v>193.66472833465687</v>
      </c>
    </row>
    <row r="778" spans="1:17" ht="12.75" customHeight="1">
      <c r="A778" s="341"/>
      <c r="B778" s="227" t="s">
        <v>125</v>
      </c>
      <c r="C778" s="241" t="s">
        <v>525</v>
      </c>
      <c r="D778" s="20">
        <v>6</v>
      </c>
      <c r="E778" s="17" t="s">
        <v>46</v>
      </c>
      <c r="F778" s="232">
        <v>12.8</v>
      </c>
      <c r="G778" s="232">
        <v>0.38</v>
      </c>
      <c r="H778" s="232">
        <v>0.96</v>
      </c>
      <c r="I778" s="232">
        <v>11.83</v>
      </c>
      <c r="J778" s="235">
        <v>305.61</v>
      </c>
      <c r="K778" s="232">
        <v>11.83</v>
      </c>
      <c r="L778" s="235">
        <v>305.61</v>
      </c>
      <c r="M778" s="110">
        <v>3.8709466313275084E-2</v>
      </c>
      <c r="N778" s="233">
        <v>60.2</v>
      </c>
      <c r="O778" s="15">
        <v>2.3303098720591602</v>
      </c>
      <c r="P778" s="15">
        <v>2322.567978796505</v>
      </c>
      <c r="Q778" s="111">
        <v>139.81859232354961</v>
      </c>
    </row>
    <row r="779" spans="1:17" ht="12.75" customHeight="1">
      <c r="A779" s="341"/>
      <c r="B779" s="18" t="s">
        <v>123</v>
      </c>
      <c r="C779" s="89" t="s">
        <v>121</v>
      </c>
      <c r="D779" s="11">
        <v>12</v>
      </c>
      <c r="E779" s="11" t="s">
        <v>478</v>
      </c>
      <c r="F779" s="109">
        <v>23.203053000000004</v>
      </c>
      <c r="G779" s="109">
        <v>0.35700000000000004</v>
      </c>
      <c r="H779" s="109">
        <v>1.92</v>
      </c>
      <c r="I779" s="109">
        <v>20.926053000000003</v>
      </c>
      <c r="J779" s="109">
        <v>540.32000000000005</v>
      </c>
      <c r="K779" s="109">
        <v>20.926053000000003</v>
      </c>
      <c r="L779" s="109">
        <v>540.32000000000005</v>
      </c>
      <c r="M779" s="110">
        <v>3.8728999481788574E-2</v>
      </c>
      <c r="N779" s="14">
        <v>49.4</v>
      </c>
      <c r="O779" s="15">
        <v>1.9132125744003554</v>
      </c>
      <c r="P779" s="15">
        <v>2323.7399689073145</v>
      </c>
      <c r="Q779" s="111">
        <v>114.79275446402133</v>
      </c>
    </row>
    <row r="780" spans="1:17" ht="12.75" customHeight="1">
      <c r="A780" s="341"/>
      <c r="B780" s="227" t="s">
        <v>249</v>
      </c>
      <c r="C780" s="89" t="s">
        <v>587</v>
      </c>
      <c r="D780" s="11">
        <v>8</v>
      </c>
      <c r="E780" s="11">
        <v>1958</v>
      </c>
      <c r="F780" s="109">
        <v>23.163</v>
      </c>
      <c r="G780" s="109">
        <v>0.90422999999999998</v>
      </c>
      <c r="H780" s="109">
        <v>0.56000000000000005</v>
      </c>
      <c r="I780" s="109">
        <v>21.698770000000003</v>
      </c>
      <c r="J780" s="109">
        <v>559.91</v>
      </c>
      <c r="K780" s="109">
        <v>10.548999999999999</v>
      </c>
      <c r="L780" s="109">
        <v>272.22000000000003</v>
      </c>
      <c r="M780" s="110">
        <v>3.8751744912203359E-2</v>
      </c>
      <c r="N780" s="14">
        <v>50.9</v>
      </c>
      <c r="O780" s="15">
        <v>1.972463816031151</v>
      </c>
      <c r="P780" s="15">
        <v>2325.1046947322016</v>
      </c>
      <c r="Q780" s="111">
        <v>118.34782896186906</v>
      </c>
    </row>
    <row r="781" spans="1:17" ht="12.75" customHeight="1">
      <c r="A781" s="341"/>
      <c r="B781" s="227" t="s">
        <v>783</v>
      </c>
      <c r="C781" s="254" t="s">
        <v>757</v>
      </c>
      <c r="D781" s="255">
        <v>8</v>
      </c>
      <c r="E781" s="255">
        <v>1976</v>
      </c>
      <c r="F781" s="106">
        <v>18.876000000000001</v>
      </c>
      <c r="G781" s="106">
        <v>1.4279999999999999</v>
      </c>
      <c r="H781" s="106">
        <v>0.67</v>
      </c>
      <c r="I781" s="106">
        <v>16.778001</v>
      </c>
      <c r="J781" s="106">
        <v>432.82</v>
      </c>
      <c r="K781" s="106">
        <v>16.778001</v>
      </c>
      <c r="L781" s="106">
        <v>432.82</v>
      </c>
      <c r="M781" s="107">
        <v>3.876438473268333E-2</v>
      </c>
      <c r="N781" s="71">
        <v>81.096000000000018</v>
      </c>
      <c r="O781" s="71">
        <v>3.143636544281688</v>
      </c>
      <c r="P781" s="71">
        <v>2325.863083961</v>
      </c>
      <c r="Q781" s="108">
        <v>188.6181926569013</v>
      </c>
    </row>
    <row r="782" spans="1:17" ht="12.75" customHeight="1">
      <c r="A782" s="341"/>
      <c r="B782" s="227" t="s">
        <v>125</v>
      </c>
      <c r="C782" s="241" t="s">
        <v>132</v>
      </c>
      <c r="D782" s="16">
        <v>16</v>
      </c>
      <c r="E782" s="17" t="s">
        <v>46</v>
      </c>
      <c r="F782" s="232">
        <v>40.75</v>
      </c>
      <c r="G782" s="232">
        <v>1.85</v>
      </c>
      <c r="H782" s="232">
        <v>2.3199999999999998</v>
      </c>
      <c r="I782" s="232">
        <v>33.93</v>
      </c>
      <c r="J782" s="235">
        <v>939.96</v>
      </c>
      <c r="K782" s="232">
        <v>33.93</v>
      </c>
      <c r="L782" s="232">
        <v>872.36</v>
      </c>
      <c r="M782" s="110">
        <v>3.8894493099179236E-2</v>
      </c>
      <c r="N782" s="233">
        <v>60.2</v>
      </c>
      <c r="O782" s="15">
        <v>2.3414484845705901</v>
      </c>
      <c r="P782" s="15">
        <v>2333.669585950754</v>
      </c>
      <c r="Q782" s="111">
        <v>140.4869090742354</v>
      </c>
    </row>
    <row r="783" spans="1:17" ht="12.75" customHeight="1">
      <c r="A783" s="341"/>
      <c r="B783" s="227" t="s">
        <v>783</v>
      </c>
      <c r="C783" s="242" t="s">
        <v>766</v>
      </c>
      <c r="D783" s="70">
        <v>5</v>
      </c>
      <c r="E783" s="70">
        <v>1935</v>
      </c>
      <c r="F783" s="106">
        <v>13.083</v>
      </c>
      <c r="G783" s="106">
        <v>0.15351000000000001</v>
      </c>
      <c r="H783" s="106">
        <v>0.32</v>
      </c>
      <c r="I783" s="106">
        <v>12.609491</v>
      </c>
      <c r="J783" s="106">
        <v>321.79000000000002</v>
      </c>
      <c r="K783" s="106">
        <v>12.609491</v>
      </c>
      <c r="L783" s="106">
        <v>321.79000000000002</v>
      </c>
      <c r="M783" s="107">
        <v>3.9185465676372787E-2</v>
      </c>
      <c r="N783" s="71">
        <v>81.096000000000018</v>
      </c>
      <c r="O783" s="71">
        <v>3.1777845244911282</v>
      </c>
      <c r="P783" s="71">
        <v>2351.127940582367</v>
      </c>
      <c r="Q783" s="108">
        <v>190.66707146946769</v>
      </c>
    </row>
    <row r="784" spans="1:17" ht="12.75" customHeight="1">
      <c r="A784" s="341"/>
      <c r="B784" s="18" t="s">
        <v>176</v>
      </c>
      <c r="C784" s="39" t="s">
        <v>174</v>
      </c>
      <c r="D784" s="18">
        <v>7</v>
      </c>
      <c r="E784" s="18">
        <v>1955</v>
      </c>
      <c r="F784" s="225">
        <v>12.9</v>
      </c>
      <c r="G784" s="225"/>
      <c r="H784" s="225"/>
      <c r="I784" s="225">
        <v>12.9</v>
      </c>
      <c r="J784" s="225">
        <v>326.22000000000003</v>
      </c>
      <c r="K784" s="225">
        <v>12.9</v>
      </c>
      <c r="L784" s="225">
        <v>326.22000000000003</v>
      </c>
      <c r="M784" s="226">
        <v>3.9543866102630124E-2</v>
      </c>
      <c r="N784" s="19">
        <v>62.566000000000003</v>
      </c>
      <c r="O784" s="19">
        <v>2.4741015265771562</v>
      </c>
      <c r="P784" s="19">
        <v>2372.6319661578077</v>
      </c>
      <c r="Q784" s="263">
        <v>148.44609159462937</v>
      </c>
    </row>
    <row r="785" spans="1:17" ht="12.75" customHeight="1">
      <c r="A785" s="341"/>
      <c r="B785" s="227" t="s">
        <v>249</v>
      </c>
      <c r="C785" s="89" t="s">
        <v>588</v>
      </c>
      <c r="D785" s="11">
        <v>75</v>
      </c>
      <c r="E785" s="11">
        <v>1984</v>
      </c>
      <c r="F785" s="109">
        <v>177.73400000000001</v>
      </c>
      <c r="G785" s="109">
        <v>7.6045999999999996</v>
      </c>
      <c r="H785" s="109">
        <v>11.84</v>
      </c>
      <c r="I785" s="109">
        <v>158.2894</v>
      </c>
      <c r="J785" s="109">
        <v>4001.55</v>
      </c>
      <c r="K785" s="109">
        <v>158.28939</v>
      </c>
      <c r="L785" s="109">
        <v>4001.75</v>
      </c>
      <c r="M785" s="110">
        <v>3.9555042169051043E-2</v>
      </c>
      <c r="N785" s="14">
        <v>50.9</v>
      </c>
      <c r="O785" s="15">
        <v>2.0133516464046979</v>
      </c>
      <c r="P785" s="15">
        <v>2373.3025301430625</v>
      </c>
      <c r="Q785" s="111">
        <v>120.80109878428189</v>
      </c>
    </row>
    <row r="786" spans="1:17" ht="12.75" customHeight="1">
      <c r="A786" s="341"/>
      <c r="B786" s="18" t="s">
        <v>176</v>
      </c>
      <c r="C786" s="39" t="s">
        <v>172</v>
      </c>
      <c r="D786" s="18">
        <v>24</v>
      </c>
      <c r="E786" s="18">
        <v>1961</v>
      </c>
      <c r="F786" s="225">
        <v>36.03</v>
      </c>
      <c r="G786" s="225"/>
      <c r="H786" s="225"/>
      <c r="I786" s="225">
        <v>36.03</v>
      </c>
      <c r="J786" s="225">
        <v>909.58</v>
      </c>
      <c r="K786" s="225">
        <v>36.03</v>
      </c>
      <c r="L786" s="225">
        <v>909.58</v>
      </c>
      <c r="M786" s="226">
        <v>3.9611688911365683E-2</v>
      </c>
      <c r="N786" s="19">
        <v>62.566000000000003</v>
      </c>
      <c r="O786" s="19">
        <v>2.4783449284285055</v>
      </c>
      <c r="P786" s="19">
        <v>2376.7013346819408</v>
      </c>
      <c r="Q786" s="263">
        <v>148.70069570571033</v>
      </c>
    </row>
    <row r="787" spans="1:17" ht="12.75" customHeight="1">
      <c r="A787" s="341"/>
      <c r="B787" s="227" t="s">
        <v>249</v>
      </c>
      <c r="C787" s="89" t="s">
        <v>589</v>
      </c>
      <c r="D787" s="11">
        <v>12</v>
      </c>
      <c r="E787" s="11">
        <v>1964</v>
      </c>
      <c r="F787" s="109">
        <v>21.056999999999999</v>
      </c>
      <c r="G787" s="109"/>
      <c r="H787" s="109"/>
      <c r="I787" s="109">
        <v>21.056999999999999</v>
      </c>
      <c r="J787" s="109">
        <v>529.39</v>
      </c>
      <c r="K787" s="109">
        <v>21.056999999999999</v>
      </c>
      <c r="L787" s="109">
        <v>529.39</v>
      </c>
      <c r="M787" s="110">
        <v>3.9775968567596666E-2</v>
      </c>
      <c r="N787" s="14">
        <v>50.9</v>
      </c>
      <c r="O787" s="15">
        <v>2.0245968000906704</v>
      </c>
      <c r="P787" s="15">
        <v>2386.5581140557997</v>
      </c>
      <c r="Q787" s="111">
        <v>121.4758080054402</v>
      </c>
    </row>
    <row r="788" spans="1:17" ht="12.75" customHeight="1">
      <c r="A788" s="341"/>
      <c r="B788" s="227" t="s">
        <v>214</v>
      </c>
      <c r="C788" s="245" t="s">
        <v>210</v>
      </c>
      <c r="D788" s="74">
        <v>6</v>
      </c>
      <c r="E788" s="74" t="s">
        <v>211</v>
      </c>
      <c r="F788" s="246">
        <v>14</v>
      </c>
      <c r="G788" s="246">
        <v>3</v>
      </c>
      <c r="H788" s="246">
        <v>0.9</v>
      </c>
      <c r="I788" s="246">
        <v>10.1</v>
      </c>
      <c r="J788" s="246">
        <v>252.5</v>
      </c>
      <c r="K788" s="246">
        <v>10.076000000000001</v>
      </c>
      <c r="L788" s="246">
        <v>252.5</v>
      </c>
      <c r="M788" s="110">
        <v>3.990495049504951E-2</v>
      </c>
      <c r="N788" s="14">
        <v>55.9</v>
      </c>
      <c r="O788" s="15">
        <v>2.2306867326732673</v>
      </c>
      <c r="P788" s="15">
        <v>2394.2970297029706</v>
      </c>
      <c r="Q788" s="111">
        <v>133.84120396039606</v>
      </c>
    </row>
    <row r="789" spans="1:17" ht="12.75" customHeight="1">
      <c r="A789" s="341"/>
      <c r="B789" s="227" t="s">
        <v>106</v>
      </c>
      <c r="C789" s="39" t="s">
        <v>448</v>
      </c>
      <c r="D789" s="18">
        <v>12</v>
      </c>
      <c r="E789" s="18">
        <v>1961</v>
      </c>
      <c r="F789" s="225">
        <v>23.446999999999999</v>
      </c>
      <c r="G789" s="225">
        <v>1.3514999999999999</v>
      </c>
      <c r="H789" s="225">
        <v>0.12</v>
      </c>
      <c r="I789" s="225">
        <v>21.975499999999997</v>
      </c>
      <c r="J789" s="225">
        <v>548.89</v>
      </c>
      <c r="K789" s="225">
        <v>21.975499999999997</v>
      </c>
      <c r="L789" s="225">
        <v>548.89</v>
      </c>
      <c r="M789" s="226">
        <v>4.003625498733808E-2</v>
      </c>
      <c r="N789" s="19">
        <v>56.4</v>
      </c>
      <c r="O789" s="19">
        <v>2.2580447812858675</v>
      </c>
      <c r="P789" s="19">
        <v>2402.1752992402849</v>
      </c>
      <c r="Q789" s="263">
        <v>135.48268687715208</v>
      </c>
    </row>
    <row r="790" spans="1:17" ht="12.75" customHeight="1">
      <c r="A790" s="341"/>
      <c r="B790" s="227" t="s">
        <v>475</v>
      </c>
      <c r="C790" s="89" t="s">
        <v>472</v>
      </c>
      <c r="D790" s="11">
        <v>8</v>
      </c>
      <c r="E790" s="11">
        <v>1964</v>
      </c>
      <c r="F790" s="109">
        <v>12.466000000000001</v>
      </c>
      <c r="G790" s="109">
        <v>0.247</v>
      </c>
      <c r="H790" s="109">
        <v>1.28</v>
      </c>
      <c r="I790" s="109">
        <v>10.939</v>
      </c>
      <c r="J790" s="109">
        <v>322.77999999999997</v>
      </c>
      <c r="K790" s="109">
        <v>10.939</v>
      </c>
      <c r="L790" s="109">
        <v>273.02999999999997</v>
      </c>
      <c r="M790" s="110">
        <v>4.006519430099257E-2</v>
      </c>
      <c r="N790" s="14">
        <v>56.8</v>
      </c>
      <c r="O790" s="15">
        <v>2.4805163095630522</v>
      </c>
      <c r="P790" s="15">
        <v>2403.9116580595542</v>
      </c>
      <c r="Q790" s="111">
        <v>136.54218217778268</v>
      </c>
    </row>
    <row r="791" spans="1:17" ht="12.75" customHeight="1">
      <c r="A791" s="341"/>
      <c r="B791" s="227" t="s">
        <v>45</v>
      </c>
      <c r="C791" s="89" t="s">
        <v>373</v>
      </c>
      <c r="D791" s="11">
        <v>8</v>
      </c>
      <c r="E791" s="11">
        <v>1992</v>
      </c>
      <c r="F791" s="109">
        <v>16.635000000000002</v>
      </c>
      <c r="G791" s="109">
        <v>0.82899999999999996</v>
      </c>
      <c r="H791" s="109">
        <v>0.08</v>
      </c>
      <c r="I791" s="109">
        <v>15.726000000000001</v>
      </c>
      <c r="J791" s="109">
        <v>390.46</v>
      </c>
      <c r="K791" s="109">
        <v>15.726000000000001</v>
      </c>
      <c r="L791" s="109">
        <v>390.46</v>
      </c>
      <c r="M791" s="110">
        <f>K791/L791</f>
        <v>4.027557240178252E-2</v>
      </c>
      <c r="N791" s="14">
        <v>64.5</v>
      </c>
      <c r="O791" s="15">
        <f>M791*N791</f>
        <v>2.5977744199149724</v>
      </c>
      <c r="P791" s="15">
        <f>M791*60*1000</f>
        <v>2416.5343441069513</v>
      </c>
      <c r="Q791" s="111">
        <f>P791*N791/1000</f>
        <v>155.86646519489835</v>
      </c>
    </row>
    <row r="792" spans="1:17" ht="12.75" customHeight="1">
      <c r="A792" s="341"/>
      <c r="B792" s="227" t="s">
        <v>249</v>
      </c>
      <c r="C792" s="89" t="s">
        <v>590</v>
      </c>
      <c r="D792" s="11">
        <v>18</v>
      </c>
      <c r="E792" s="11">
        <v>1975</v>
      </c>
      <c r="F792" s="109">
        <v>24.370999999999999</v>
      </c>
      <c r="G792" s="109">
        <v>1.21278</v>
      </c>
      <c r="H792" s="109">
        <v>0.18</v>
      </c>
      <c r="I792" s="109">
        <v>22.97822</v>
      </c>
      <c r="J792" s="109">
        <v>561.87</v>
      </c>
      <c r="K792" s="109">
        <v>22.978000000000002</v>
      </c>
      <c r="L792" s="109">
        <v>561.87</v>
      </c>
      <c r="M792" s="110">
        <v>4.0895580828305481E-2</v>
      </c>
      <c r="N792" s="14">
        <v>50.9</v>
      </c>
      <c r="O792" s="15">
        <v>2.0815850641607487</v>
      </c>
      <c r="P792" s="15">
        <v>2453.7348496983291</v>
      </c>
      <c r="Q792" s="111">
        <v>124.89510384964495</v>
      </c>
    </row>
    <row r="793" spans="1:17" ht="12.75" customHeight="1">
      <c r="A793" s="341"/>
      <c r="B793" s="227" t="s">
        <v>249</v>
      </c>
      <c r="C793" s="89" t="s">
        <v>243</v>
      </c>
      <c r="D793" s="11">
        <v>6</v>
      </c>
      <c r="E793" s="11">
        <v>1953</v>
      </c>
      <c r="F793" s="109">
        <v>8.0969999999999995</v>
      </c>
      <c r="G793" s="109">
        <v>0.42499999999999999</v>
      </c>
      <c r="H793" s="109">
        <v>0.04</v>
      </c>
      <c r="I793" s="109">
        <v>7.6319999999999997</v>
      </c>
      <c r="J793" s="109">
        <v>272.16000000000003</v>
      </c>
      <c r="K793" s="109">
        <v>5.8860000000000001</v>
      </c>
      <c r="L793" s="109">
        <v>142.96</v>
      </c>
      <c r="M793" s="110">
        <v>4.1172355903749298E-2</v>
      </c>
      <c r="N793" s="14">
        <v>50.9</v>
      </c>
      <c r="O793" s="15">
        <v>2.0956729155008391</v>
      </c>
      <c r="P793" s="15">
        <v>2470.3413542249577</v>
      </c>
      <c r="Q793" s="111">
        <v>125.74037493005034</v>
      </c>
    </row>
    <row r="794" spans="1:17" ht="12.75" customHeight="1">
      <c r="A794" s="341"/>
      <c r="B794" s="18" t="s">
        <v>176</v>
      </c>
      <c r="C794" s="39" t="s">
        <v>169</v>
      </c>
      <c r="D794" s="18">
        <v>9</v>
      </c>
      <c r="E794" s="18">
        <v>1961</v>
      </c>
      <c r="F794" s="225">
        <v>16.14</v>
      </c>
      <c r="G794" s="225"/>
      <c r="H794" s="225"/>
      <c r="I794" s="225">
        <v>16.14</v>
      </c>
      <c r="J794" s="225">
        <v>391.38</v>
      </c>
      <c r="K794" s="225">
        <v>16.14</v>
      </c>
      <c r="L794" s="225">
        <v>391.38</v>
      </c>
      <c r="M794" s="226">
        <v>4.1238693852521845E-2</v>
      </c>
      <c r="N794" s="19">
        <v>62.566000000000003</v>
      </c>
      <c r="O794" s="19">
        <v>2.5801401195768818</v>
      </c>
      <c r="P794" s="19">
        <v>2474.3216311513106</v>
      </c>
      <c r="Q794" s="263">
        <v>154.80840717461291</v>
      </c>
    </row>
    <row r="795" spans="1:17" ht="12.75" customHeight="1">
      <c r="A795" s="341"/>
      <c r="B795" s="227" t="s">
        <v>125</v>
      </c>
      <c r="C795" s="241" t="s">
        <v>526</v>
      </c>
      <c r="D795" s="20">
        <v>4</v>
      </c>
      <c r="E795" s="17" t="s">
        <v>46</v>
      </c>
      <c r="F795" s="232">
        <v>6.57</v>
      </c>
      <c r="G795" s="232">
        <v>1</v>
      </c>
      <c r="H795" s="232">
        <v>7.0000000000000007E-2</v>
      </c>
      <c r="I795" s="232">
        <v>6.53</v>
      </c>
      <c r="J795" s="235">
        <v>158.1</v>
      </c>
      <c r="K795" s="232">
        <v>6.53</v>
      </c>
      <c r="L795" s="235">
        <v>158.1</v>
      </c>
      <c r="M795" s="110">
        <v>4.1302972802024038E-2</v>
      </c>
      <c r="N795" s="233">
        <v>60.2</v>
      </c>
      <c r="O795" s="15">
        <v>2.4864389626818473</v>
      </c>
      <c r="P795" s="15">
        <v>2478.1783681214424</v>
      </c>
      <c r="Q795" s="111">
        <v>149.18633776091082</v>
      </c>
    </row>
    <row r="796" spans="1:17" ht="12.75" customHeight="1">
      <c r="A796" s="341"/>
      <c r="B796" s="227" t="s">
        <v>249</v>
      </c>
      <c r="C796" s="89" t="s">
        <v>240</v>
      </c>
      <c r="D796" s="11">
        <v>79</v>
      </c>
      <c r="E796" s="11">
        <v>1960</v>
      </c>
      <c r="F796" s="109">
        <v>54.07</v>
      </c>
      <c r="G796" s="109"/>
      <c r="H796" s="109"/>
      <c r="I796" s="109">
        <v>54.07</v>
      </c>
      <c r="J796" s="109">
        <v>1307.98</v>
      </c>
      <c r="K796" s="109">
        <v>54.07</v>
      </c>
      <c r="L796" s="109">
        <v>1307.98</v>
      </c>
      <c r="M796" s="110">
        <v>4.1338552577256535E-2</v>
      </c>
      <c r="N796" s="14">
        <v>50.9</v>
      </c>
      <c r="O796" s="15">
        <v>2.1041323261823575</v>
      </c>
      <c r="P796" s="15">
        <v>2480.313154635392</v>
      </c>
      <c r="Q796" s="111">
        <v>126.24793957094145</v>
      </c>
    </row>
    <row r="797" spans="1:17" ht="12.75" customHeight="1">
      <c r="A797" s="341"/>
      <c r="B797" s="227" t="s">
        <v>828</v>
      </c>
      <c r="C797" s="238" t="s">
        <v>825</v>
      </c>
      <c r="D797" s="72">
        <v>6</v>
      </c>
      <c r="E797" s="72">
        <v>1977</v>
      </c>
      <c r="F797" s="239">
        <v>17.038</v>
      </c>
      <c r="G797" s="239">
        <v>1.55759</v>
      </c>
      <c r="H797" s="239">
        <v>0.05</v>
      </c>
      <c r="I797" s="239">
        <v>15.43041</v>
      </c>
      <c r="J797" s="239">
        <v>371.33</v>
      </c>
      <c r="K797" s="239">
        <v>15.43041</v>
      </c>
      <c r="L797" s="239">
        <v>371.33</v>
      </c>
      <c r="M797" s="240">
        <v>4.155443944739181E-2</v>
      </c>
      <c r="N797" s="73">
        <v>90.470000000000013</v>
      </c>
      <c r="O797" s="73">
        <v>3.7594301368055376</v>
      </c>
      <c r="P797" s="73">
        <v>2493.2663668435089</v>
      </c>
      <c r="Q797" s="265">
        <v>225.56580820833227</v>
      </c>
    </row>
    <row r="798" spans="1:17" ht="12.75" customHeight="1">
      <c r="A798" s="341"/>
      <c r="B798" s="227" t="s">
        <v>214</v>
      </c>
      <c r="C798" s="245" t="s">
        <v>212</v>
      </c>
      <c r="D798" s="74">
        <v>9</v>
      </c>
      <c r="E798" s="74" t="s">
        <v>211</v>
      </c>
      <c r="F798" s="246">
        <v>10.6</v>
      </c>
      <c r="G798" s="246"/>
      <c r="H798" s="246">
        <v>0</v>
      </c>
      <c r="I798" s="246">
        <v>10.6</v>
      </c>
      <c r="J798" s="246">
        <v>255.12</v>
      </c>
      <c r="K798" s="246">
        <v>10.635999999999999</v>
      </c>
      <c r="L798" s="246">
        <v>255.1</v>
      </c>
      <c r="M798" s="110">
        <v>4.1693453547628379E-2</v>
      </c>
      <c r="N798" s="14">
        <v>55.9</v>
      </c>
      <c r="O798" s="15">
        <v>2.3306640533124261</v>
      </c>
      <c r="P798" s="15">
        <v>2501.607212857703</v>
      </c>
      <c r="Q798" s="111">
        <v>139.8398431987456</v>
      </c>
    </row>
    <row r="799" spans="1:17" ht="12.75" customHeight="1">
      <c r="A799" s="341"/>
      <c r="B799" s="227" t="s">
        <v>249</v>
      </c>
      <c r="C799" s="89" t="s">
        <v>591</v>
      </c>
      <c r="D799" s="11">
        <v>21</v>
      </c>
      <c r="E799" s="11">
        <v>1975</v>
      </c>
      <c r="F799" s="109">
        <v>17.501999999999999</v>
      </c>
      <c r="G799" s="109"/>
      <c r="H799" s="109"/>
      <c r="I799" s="109">
        <v>17.501999999999999</v>
      </c>
      <c r="J799" s="109">
        <v>419.44</v>
      </c>
      <c r="K799" s="109">
        <v>13.298</v>
      </c>
      <c r="L799" s="109">
        <v>318.70999999999998</v>
      </c>
      <c r="M799" s="110">
        <v>4.1724451695899098E-2</v>
      </c>
      <c r="N799" s="14">
        <v>50.9</v>
      </c>
      <c r="O799" s="15">
        <v>2.123774591321264</v>
      </c>
      <c r="P799" s="15">
        <v>2503.4671017539458</v>
      </c>
      <c r="Q799" s="111">
        <v>127.42647547927584</v>
      </c>
    </row>
    <row r="800" spans="1:17" ht="12.75" customHeight="1">
      <c r="A800" s="341"/>
      <c r="B800" s="18" t="s">
        <v>312</v>
      </c>
      <c r="C800" s="89" t="s">
        <v>309</v>
      </c>
      <c r="D800" s="11">
        <v>9</v>
      </c>
      <c r="E800" s="11"/>
      <c r="F800" s="109">
        <v>12.037000000000001</v>
      </c>
      <c r="G800" s="109">
        <v>0.81599999999999995</v>
      </c>
      <c r="H800" s="109">
        <v>0</v>
      </c>
      <c r="I800" s="109">
        <v>11.221</v>
      </c>
      <c r="J800" s="109">
        <v>268.74</v>
      </c>
      <c r="K800" s="109">
        <v>11.221</v>
      </c>
      <c r="L800" s="109">
        <v>268.74</v>
      </c>
      <c r="M800" s="110">
        <v>4.1754111780903477E-2</v>
      </c>
      <c r="N800" s="14">
        <v>52.1</v>
      </c>
      <c r="O800" s="15">
        <v>2.1753892237850714</v>
      </c>
      <c r="P800" s="15">
        <v>2505.2467068542087</v>
      </c>
      <c r="Q800" s="111">
        <v>130.52335342710427</v>
      </c>
    </row>
    <row r="801" spans="1:17" ht="12.75" customHeight="1">
      <c r="A801" s="341"/>
      <c r="B801" s="18" t="s">
        <v>271</v>
      </c>
      <c r="C801" s="89" t="s">
        <v>269</v>
      </c>
      <c r="D801" s="11">
        <v>4</v>
      </c>
      <c r="E801" s="11" t="s">
        <v>46</v>
      </c>
      <c r="F801" s="109">
        <v>6.4</v>
      </c>
      <c r="G801" s="109">
        <v>0</v>
      </c>
      <c r="H801" s="109">
        <v>0.04</v>
      </c>
      <c r="I801" s="109">
        <v>6.36</v>
      </c>
      <c r="J801" s="109">
        <v>152.25</v>
      </c>
      <c r="K801" s="109">
        <v>6.36</v>
      </c>
      <c r="L801" s="109">
        <v>152.25</v>
      </c>
      <c r="M801" s="110">
        <v>4.1773399014778327E-2</v>
      </c>
      <c r="N801" s="14">
        <v>50.03</v>
      </c>
      <c r="O801" s="15">
        <v>2.0899231527093596</v>
      </c>
      <c r="P801" s="15">
        <v>2506.4039408866997</v>
      </c>
      <c r="Q801" s="111">
        <v>125.3953891625616</v>
      </c>
    </row>
    <row r="802" spans="1:17" ht="12.75" customHeight="1">
      <c r="A802" s="341"/>
      <c r="B802" s="18" t="s">
        <v>312</v>
      </c>
      <c r="C802" s="89" t="s">
        <v>308</v>
      </c>
      <c r="D802" s="11">
        <v>3</v>
      </c>
      <c r="E802" s="11"/>
      <c r="F802" s="109">
        <v>7.7750000000000004</v>
      </c>
      <c r="G802" s="109">
        <v>0</v>
      </c>
      <c r="H802" s="109">
        <v>0</v>
      </c>
      <c r="I802" s="109">
        <v>7.7750000000000004</v>
      </c>
      <c r="J802" s="109">
        <v>182.98</v>
      </c>
      <c r="K802" s="109">
        <v>7.7750000000000004</v>
      </c>
      <c r="L802" s="109">
        <v>182.98</v>
      </c>
      <c r="M802" s="110">
        <v>4.2490982621051485E-2</v>
      </c>
      <c r="N802" s="14">
        <v>52.1</v>
      </c>
      <c r="O802" s="15">
        <v>2.2137801945567825</v>
      </c>
      <c r="P802" s="15">
        <v>2549.4589572630894</v>
      </c>
      <c r="Q802" s="111">
        <v>132.82681167340695</v>
      </c>
    </row>
    <row r="803" spans="1:17" ht="12.75" customHeight="1">
      <c r="A803" s="341"/>
      <c r="B803" s="227" t="s">
        <v>290</v>
      </c>
      <c r="C803" s="89" t="s">
        <v>286</v>
      </c>
      <c r="D803" s="11">
        <v>5</v>
      </c>
      <c r="E803" s="11" t="s">
        <v>46</v>
      </c>
      <c r="F803" s="109">
        <v>9.2700000000000014</v>
      </c>
      <c r="G803" s="109">
        <v>0.27289999999999998</v>
      </c>
      <c r="H803" s="109">
        <v>0.8</v>
      </c>
      <c r="I803" s="109">
        <v>8.1971000000000007</v>
      </c>
      <c r="J803" s="109">
        <v>192.6</v>
      </c>
      <c r="K803" s="109">
        <v>8.1971000000000007</v>
      </c>
      <c r="L803" s="109">
        <v>192.6</v>
      </c>
      <c r="M803" s="110">
        <v>4.2560228452751821E-2</v>
      </c>
      <c r="N803" s="14">
        <v>48.9</v>
      </c>
      <c r="O803" s="15">
        <v>2.081195171339564</v>
      </c>
      <c r="P803" s="15">
        <v>2553.6137071651092</v>
      </c>
      <c r="Q803" s="111">
        <v>124.87171028037383</v>
      </c>
    </row>
    <row r="804" spans="1:17" ht="12.75" customHeight="1">
      <c r="A804" s="341"/>
      <c r="B804" s="18" t="s">
        <v>312</v>
      </c>
      <c r="C804" s="244" t="s">
        <v>311</v>
      </c>
      <c r="D804" s="11">
        <v>12</v>
      </c>
      <c r="E804" s="11">
        <v>1960</v>
      </c>
      <c r="F804" s="109">
        <v>16.908000000000001</v>
      </c>
      <c r="G804" s="109">
        <v>0</v>
      </c>
      <c r="H804" s="109">
        <v>0</v>
      </c>
      <c r="I804" s="109">
        <v>16.908000000000001</v>
      </c>
      <c r="J804" s="109">
        <v>393.99</v>
      </c>
      <c r="K804" s="109">
        <v>16.908000000000001</v>
      </c>
      <c r="L804" s="109">
        <v>393.99</v>
      </c>
      <c r="M804" s="110">
        <v>4.2914794791745987E-2</v>
      </c>
      <c r="N804" s="14">
        <v>52.1</v>
      </c>
      <c r="O804" s="15">
        <v>2.2358608086499658</v>
      </c>
      <c r="P804" s="15">
        <v>2574.8876875047595</v>
      </c>
      <c r="Q804" s="111">
        <v>134.15164851899797</v>
      </c>
    </row>
    <row r="805" spans="1:17" ht="12.75" customHeight="1">
      <c r="A805" s="341"/>
      <c r="B805" s="227" t="s">
        <v>106</v>
      </c>
      <c r="C805" s="89" t="s">
        <v>105</v>
      </c>
      <c r="D805" s="11">
        <v>12</v>
      </c>
      <c r="E805" s="11">
        <v>1960</v>
      </c>
      <c r="F805" s="109">
        <v>24.616</v>
      </c>
      <c r="G805" s="109">
        <v>1.0270999999999999</v>
      </c>
      <c r="H805" s="109">
        <v>0.12</v>
      </c>
      <c r="I805" s="109">
        <v>23.468899999999998</v>
      </c>
      <c r="J805" s="109">
        <v>539.66</v>
      </c>
      <c r="K805" s="109">
        <v>23.468899999999998</v>
      </c>
      <c r="L805" s="109">
        <v>539.66</v>
      </c>
      <c r="M805" s="110">
        <v>4.3488307452840679E-2</v>
      </c>
      <c r="N805" s="14">
        <v>56.4</v>
      </c>
      <c r="O805" s="15">
        <v>2.4527405403402143</v>
      </c>
      <c r="P805" s="15">
        <v>2609.2984471704408</v>
      </c>
      <c r="Q805" s="111">
        <v>147.16443242041285</v>
      </c>
    </row>
    <row r="806" spans="1:17" ht="12.75" customHeight="1">
      <c r="A806" s="341"/>
      <c r="B806" s="227" t="s">
        <v>40</v>
      </c>
      <c r="C806" s="89" t="s">
        <v>35</v>
      </c>
      <c r="D806" s="11">
        <v>7</v>
      </c>
      <c r="E806" s="11" t="s">
        <v>46</v>
      </c>
      <c r="F806" s="109">
        <f>+G806+H806+I806</f>
        <v>15.15</v>
      </c>
      <c r="G806" s="109">
        <v>0</v>
      </c>
      <c r="H806" s="109">
        <v>0</v>
      </c>
      <c r="I806" s="109">
        <v>15.15</v>
      </c>
      <c r="J806" s="109">
        <v>343.6</v>
      </c>
      <c r="K806" s="109">
        <v>15.15</v>
      </c>
      <c r="L806" s="109">
        <v>343.6</v>
      </c>
      <c r="M806" s="110">
        <f>K806/L806</f>
        <v>4.4091967403958092E-2</v>
      </c>
      <c r="N806" s="14">
        <v>63.546999999999997</v>
      </c>
      <c r="O806" s="15">
        <f>M806*N806</f>
        <v>2.8019122526193248</v>
      </c>
      <c r="P806" s="15">
        <f>M806*60*1000</f>
        <v>2645.5180442374858</v>
      </c>
      <c r="Q806" s="111">
        <f>P806*N806/1000</f>
        <v>168.11473515715952</v>
      </c>
    </row>
    <row r="807" spans="1:17" ht="12.75" customHeight="1">
      <c r="A807" s="341"/>
      <c r="B807" s="227" t="s">
        <v>41</v>
      </c>
      <c r="C807" s="89" t="s">
        <v>333</v>
      </c>
      <c r="D807" s="11">
        <v>9</v>
      </c>
      <c r="E807" s="11">
        <v>1973</v>
      </c>
      <c r="F807" s="109">
        <v>20.100000000000001</v>
      </c>
      <c r="G807" s="109">
        <v>0.4</v>
      </c>
      <c r="H807" s="109">
        <v>1.4</v>
      </c>
      <c r="I807" s="109">
        <v>18.3</v>
      </c>
      <c r="J807" s="109">
        <v>414</v>
      </c>
      <c r="K807" s="109">
        <v>18.3</v>
      </c>
      <c r="L807" s="109">
        <v>414</v>
      </c>
      <c r="M807" s="110">
        <f>K807/L807</f>
        <v>4.4202898550724637E-2</v>
      </c>
      <c r="N807" s="14">
        <v>51.88</v>
      </c>
      <c r="O807" s="15">
        <f>M807*N807</f>
        <v>2.2932463768115943</v>
      </c>
      <c r="P807" s="15">
        <f>M807*60*1000</f>
        <v>2652.173913043478</v>
      </c>
      <c r="Q807" s="111">
        <f>P807*N807/1000</f>
        <v>137.59478260869565</v>
      </c>
    </row>
    <row r="808" spans="1:17" ht="12.75" customHeight="1">
      <c r="A808" s="341"/>
      <c r="B808" s="227" t="s">
        <v>125</v>
      </c>
      <c r="C808" s="241" t="s">
        <v>134</v>
      </c>
      <c r="D808" s="20">
        <v>4</v>
      </c>
      <c r="E808" s="17" t="s">
        <v>46</v>
      </c>
      <c r="F808" s="232">
        <v>11.22</v>
      </c>
      <c r="G808" s="232">
        <v>0.66</v>
      </c>
      <c r="H808" s="232">
        <v>0.64</v>
      </c>
      <c r="I808" s="232">
        <v>9.56</v>
      </c>
      <c r="J808" s="235">
        <v>215.91</v>
      </c>
      <c r="K808" s="232">
        <v>9.56</v>
      </c>
      <c r="L808" s="235">
        <v>215.91</v>
      </c>
      <c r="M808" s="110">
        <v>4.4277708304386092E-2</v>
      </c>
      <c r="N808" s="233">
        <v>60.2</v>
      </c>
      <c r="O808" s="15">
        <v>2.6655180399240428</v>
      </c>
      <c r="P808" s="15">
        <v>2656.6624982631656</v>
      </c>
      <c r="Q808" s="111">
        <v>159.93108239544259</v>
      </c>
    </row>
    <row r="809" spans="1:17" ht="12.75" customHeight="1">
      <c r="A809" s="341"/>
      <c r="B809" s="227" t="s">
        <v>249</v>
      </c>
      <c r="C809" s="89" t="s">
        <v>242</v>
      </c>
      <c r="D809" s="11">
        <v>6</v>
      </c>
      <c r="E809" s="11">
        <v>1959</v>
      </c>
      <c r="F809" s="109">
        <v>8.85</v>
      </c>
      <c r="G809" s="109">
        <v>0.21267</v>
      </c>
      <c r="H809" s="109">
        <v>0.06</v>
      </c>
      <c r="I809" s="109">
        <v>8.5773299999999999</v>
      </c>
      <c r="J809" s="109">
        <v>225.56</v>
      </c>
      <c r="K809" s="109">
        <v>6.6349999999999998</v>
      </c>
      <c r="L809" s="109">
        <v>149.31</v>
      </c>
      <c r="M809" s="110">
        <v>4.4437746969392539E-2</v>
      </c>
      <c r="N809" s="14">
        <v>50.9</v>
      </c>
      <c r="O809" s="15">
        <v>2.2618813207420803</v>
      </c>
      <c r="P809" s="15">
        <v>2666.2648181635523</v>
      </c>
      <c r="Q809" s="111">
        <v>135.7128792445248</v>
      </c>
    </row>
    <row r="810" spans="1:17" ht="12.75" customHeight="1">
      <c r="A810" s="341"/>
      <c r="B810" s="18" t="s">
        <v>101</v>
      </c>
      <c r="C810" s="39" t="s">
        <v>94</v>
      </c>
      <c r="D810" s="18">
        <v>18</v>
      </c>
      <c r="E810" s="18">
        <v>1959</v>
      </c>
      <c r="F810" s="225">
        <v>45.62</v>
      </c>
      <c r="G810" s="225">
        <v>2.2999999999999998</v>
      </c>
      <c r="H810" s="225">
        <v>0</v>
      </c>
      <c r="I810" s="225">
        <v>43.32</v>
      </c>
      <c r="J810" s="225">
        <v>963.76</v>
      </c>
      <c r="K810" s="225">
        <v>43.32</v>
      </c>
      <c r="L810" s="225">
        <v>963.76</v>
      </c>
      <c r="M810" s="226">
        <v>4.4948949946044661E-2</v>
      </c>
      <c r="N810" s="19">
        <v>60.277000000000001</v>
      </c>
      <c r="O810" s="19">
        <v>2.709387855897734</v>
      </c>
      <c r="P810" s="19">
        <v>2696.9369967626794</v>
      </c>
      <c r="Q810" s="263">
        <v>162.56327135386402</v>
      </c>
    </row>
    <row r="811" spans="1:17" ht="12.75" customHeight="1">
      <c r="A811" s="341"/>
      <c r="B811" s="227" t="s">
        <v>249</v>
      </c>
      <c r="C811" s="89" t="s">
        <v>246</v>
      </c>
      <c r="D811" s="11">
        <v>5</v>
      </c>
      <c r="E811" s="11">
        <v>1959</v>
      </c>
      <c r="F811" s="109">
        <v>15.206</v>
      </c>
      <c r="G811" s="109">
        <v>0.5</v>
      </c>
      <c r="H811" s="109">
        <v>0.66</v>
      </c>
      <c r="I811" s="109">
        <v>14.045999999999999</v>
      </c>
      <c r="J811" s="109">
        <v>311.52</v>
      </c>
      <c r="K811" s="109">
        <v>9.7939299999999996</v>
      </c>
      <c r="L811" s="109">
        <v>217.22</v>
      </c>
      <c r="M811" s="110">
        <v>4.5087607034343058E-2</v>
      </c>
      <c r="N811" s="14">
        <v>50.9</v>
      </c>
      <c r="O811" s="15">
        <v>2.2949591980480615</v>
      </c>
      <c r="P811" s="15">
        <v>2705.2564220605832</v>
      </c>
      <c r="Q811" s="111">
        <v>137.69755188288369</v>
      </c>
    </row>
    <row r="812" spans="1:17" ht="12.75" customHeight="1">
      <c r="A812" s="341"/>
      <c r="B812" s="227" t="s">
        <v>106</v>
      </c>
      <c r="C812" s="89" t="s">
        <v>449</v>
      </c>
      <c r="D812" s="11">
        <v>15</v>
      </c>
      <c r="E812" s="11">
        <v>1978</v>
      </c>
      <c r="F812" s="109">
        <v>44.9</v>
      </c>
      <c r="G812" s="109">
        <v>1.8097000000000001</v>
      </c>
      <c r="H812" s="109">
        <v>0.13</v>
      </c>
      <c r="I812" s="109">
        <v>42.960299999999997</v>
      </c>
      <c r="J812" s="109">
        <v>946.44</v>
      </c>
      <c r="K812" s="109">
        <v>42.960299999999997</v>
      </c>
      <c r="L812" s="109">
        <v>946.44</v>
      </c>
      <c r="M812" s="110">
        <v>4.5391466970964869E-2</v>
      </c>
      <c r="N812" s="14">
        <v>56.4</v>
      </c>
      <c r="O812" s="15">
        <v>2.5600787371624185</v>
      </c>
      <c r="P812" s="15">
        <v>2723.4880182578922</v>
      </c>
      <c r="Q812" s="111">
        <v>153.60472422974513</v>
      </c>
    </row>
    <row r="813" spans="1:17" ht="12.75" customHeight="1">
      <c r="A813" s="341"/>
      <c r="B813" s="227" t="s">
        <v>828</v>
      </c>
      <c r="C813" s="238" t="s">
        <v>826</v>
      </c>
      <c r="D813" s="72">
        <v>9</v>
      </c>
      <c r="E813" s="72">
        <v>1959</v>
      </c>
      <c r="F813" s="239">
        <v>15.021000000000001</v>
      </c>
      <c r="G813" s="239">
        <v>0.37597000000000003</v>
      </c>
      <c r="H813" s="239">
        <v>0</v>
      </c>
      <c r="I813" s="239">
        <v>14.64503</v>
      </c>
      <c r="J813" s="239">
        <v>321.39999999999998</v>
      </c>
      <c r="K813" s="239">
        <v>14.64503</v>
      </c>
      <c r="L813" s="239">
        <v>321.39999999999998</v>
      </c>
      <c r="M813" s="240">
        <v>4.5566365899191046E-2</v>
      </c>
      <c r="N813" s="73">
        <v>90.470000000000013</v>
      </c>
      <c r="O813" s="73">
        <v>4.1223891228998149</v>
      </c>
      <c r="P813" s="73">
        <v>2733.9819539514629</v>
      </c>
      <c r="Q813" s="265">
        <v>247.34334737398888</v>
      </c>
    </row>
    <row r="814" spans="1:17" ht="12.75" customHeight="1">
      <c r="A814" s="341"/>
      <c r="B814" s="18" t="s">
        <v>101</v>
      </c>
      <c r="C814" s="39" t="s">
        <v>95</v>
      </c>
      <c r="D814" s="18">
        <v>25</v>
      </c>
      <c r="E814" s="18">
        <v>1957</v>
      </c>
      <c r="F814" s="225">
        <v>71.97</v>
      </c>
      <c r="G814" s="225">
        <v>0</v>
      </c>
      <c r="H814" s="225">
        <v>0</v>
      </c>
      <c r="I814" s="225">
        <v>71.97</v>
      </c>
      <c r="J814" s="225">
        <v>1561.46</v>
      </c>
      <c r="K814" s="225">
        <v>71.97</v>
      </c>
      <c r="L814" s="225">
        <v>1561.46</v>
      </c>
      <c r="M814" s="226">
        <v>4.6091478488081664E-2</v>
      </c>
      <c r="N814" s="19">
        <v>60.277000000000001</v>
      </c>
      <c r="O814" s="19">
        <v>2.7782560488260986</v>
      </c>
      <c r="P814" s="19">
        <v>2765.4887092848999</v>
      </c>
      <c r="Q814" s="263">
        <v>166.69536292956593</v>
      </c>
    </row>
    <row r="815" spans="1:17" ht="12.75" customHeight="1">
      <c r="A815" s="341"/>
      <c r="B815" s="227" t="s">
        <v>40</v>
      </c>
      <c r="C815" s="89" t="s">
        <v>36</v>
      </c>
      <c r="D815" s="11">
        <v>12</v>
      </c>
      <c r="E815" s="11" t="s">
        <v>46</v>
      </c>
      <c r="F815" s="109">
        <f>+G815+H815+I815</f>
        <v>26.027010000000001</v>
      </c>
      <c r="G815" s="109">
        <v>0.50468999999999997</v>
      </c>
      <c r="H815" s="109">
        <v>1.04</v>
      </c>
      <c r="I815" s="109">
        <v>24.482320000000001</v>
      </c>
      <c r="J815" s="109">
        <v>529.87</v>
      </c>
      <c r="K815" s="109">
        <v>24.482320000000001</v>
      </c>
      <c r="L815" s="109">
        <v>529.87</v>
      </c>
      <c r="M815" s="110">
        <f>K815/L815</f>
        <v>4.6204389755977883E-2</v>
      </c>
      <c r="N815" s="14">
        <v>63.546999999999997</v>
      </c>
      <c r="O815" s="15">
        <f>M815*N815</f>
        <v>2.9361503558231266</v>
      </c>
      <c r="P815" s="15">
        <f>M815*60*1000</f>
        <v>2772.2633853586731</v>
      </c>
      <c r="Q815" s="111">
        <f>P815*N815/1000</f>
        <v>176.16902134938761</v>
      </c>
    </row>
    <row r="816" spans="1:17" ht="12.75" customHeight="1">
      <c r="A816" s="341"/>
      <c r="B816" s="18" t="s">
        <v>312</v>
      </c>
      <c r="C816" s="89" t="s">
        <v>307</v>
      </c>
      <c r="D816" s="11">
        <v>8</v>
      </c>
      <c r="E816" s="11">
        <v>1960</v>
      </c>
      <c r="F816" s="109">
        <v>18.826000000000001</v>
      </c>
      <c r="G816" s="109">
        <v>0.86699999999999999</v>
      </c>
      <c r="H816" s="109">
        <v>1.28</v>
      </c>
      <c r="I816" s="109">
        <v>16.678999999999998</v>
      </c>
      <c r="J816" s="109">
        <v>358.27</v>
      </c>
      <c r="K816" s="109">
        <v>14.731999999999999</v>
      </c>
      <c r="L816" s="109">
        <v>316.48</v>
      </c>
      <c r="M816" s="110">
        <v>4.6549544994944382E-2</v>
      </c>
      <c r="N816" s="14">
        <v>52.1</v>
      </c>
      <c r="O816" s="15">
        <v>2.4252312942366023</v>
      </c>
      <c r="P816" s="15">
        <v>2792.9726996966629</v>
      </c>
      <c r="Q816" s="111">
        <v>145.51387765419614</v>
      </c>
    </row>
    <row r="817" spans="1:17" ht="12.75" customHeight="1">
      <c r="A817" s="341"/>
      <c r="B817" s="227" t="s">
        <v>828</v>
      </c>
      <c r="C817" s="238" t="s">
        <v>827</v>
      </c>
      <c r="D817" s="72">
        <v>6</v>
      </c>
      <c r="E817" s="72">
        <v>1961</v>
      </c>
      <c r="F817" s="239">
        <v>5.6029999999999998</v>
      </c>
      <c r="G817" s="239">
        <v>0</v>
      </c>
      <c r="H817" s="239">
        <v>0</v>
      </c>
      <c r="I817" s="239">
        <v>5.6029999999999998</v>
      </c>
      <c r="J817" s="239">
        <v>120.27</v>
      </c>
      <c r="K817" s="239">
        <v>5.6029999999999998</v>
      </c>
      <c r="L817" s="239">
        <v>120.27</v>
      </c>
      <c r="M817" s="240">
        <v>4.6586846262575872E-2</v>
      </c>
      <c r="N817" s="73">
        <v>90.470000000000013</v>
      </c>
      <c r="O817" s="73">
        <v>4.2147119813752401</v>
      </c>
      <c r="P817" s="73">
        <v>2795.2107757545523</v>
      </c>
      <c r="Q817" s="265">
        <v>252.88271888251435</v>
      </c>
    </row>
    <row r="818" spans="1:17" ht="12.75" customHeight="1">
      <c r="A818" s="341"/>
      <c r="B818" s="227" t="s">
        <v>40</v>
      </c>
      <c r="C818" s="89" t="s">
        <v>327</v>
      </c>
      <c r="D818" s="11">
        <v>4</v>
      </c>
      <c r="E818" s="11" t="s">
        <v>46</v>
      </c>
      <c r="F818" s="109">
        <f>+G818+H818+I818</f>
        <v>8.032</v>
      </c>
      <c r="G818" s="109">
        <v>0</v>
      </c>
      <c r="H818" s="109">
        <v>0</v>
      </c>
      <c r="I818" s="109">
        <v>8.032</v>
      </c>
      <c r="J818" s="109">
        <v>172.05</v>
      </c>
      <c r="K818" s="109">
        <v>8.032</v>
      </c>
      <c r="L818" s="109">
        <v>172.05</v>
      </c>
      <c r="M818" s="110">
        <f>K818/L818</f>
        <v>4.6684103458297002E-2</v>
      </c>
      <c r="N818" s="14">
        <v>63.546999999999997</v>
      </c>
      <c r="O818" s="15">
        <f>M818*N818</f>
        <v>2.9666347224643994</v>
      </c>
      <c r="P818" s="15">
        <f>M818*60*1000</f>
        <v>2801.04620749782</v>
      </c>
      <c r="Q818" s="111">
        <f>P818*N818/1000</f>
        <v>177.99808334786397</v>
      </c>
    </row>
    <row r="819" spans="1:17" ht="12.75" customHeight="1">
      <c r="A819" s="341"/>
      <c r="B819" s="18" t="s">
        <v>176</v>
      </c>
      <c r="C819" s="39" t="s">
        <v>173</v>
      </c>
      <c r="D819" s="18">
        <v>10</v>
      </c>
      <c r="E819" s="18">
        <v>1938</v>
      </c>
      <c r="F819" s="225">
        <v>14.24</v>
      </c>
      <c r="G819" s="225"/>
      <c r="H819" s="225"/>
      <c r="I819" s="225">
        <v>14.24</v>
      </c>
      <c r="J819" s="225">
        <v>304.82</v>
      </c>
      <c r="K819" s="225">
        <v>14.24</v>
      </c>
      <c r="L819" s="225">
        <v>304.82</v>
      </c>
      <c r="M819" s="226">
        <v>4.6716094744439343E-2</v>
      </c>
      <c r="N819" s="19">
        <v>62.566000000000003</v>
      </c>
      <c r="O819" s="19">
        <v>2.9228391837805923</v>
      </c>
      <c r="P819" s="19">
        <v>2802.9656846663606</v>
      </c>
      <c r="Q819" s="263">
        <v>175.37035102683552</v>
      </c>
    </row>
    <row r="820" spans="1:17" ht="12.75" customHeight="1">
      <c r="A820" s="341"/>
      <c r="B820" s="227" t="s">
        <v>249</v>
      </c>
      <c r="C820" s="89" t="s">
        <v>245</v>
      </c>
      <c r="D820" s="11">
        <v>20</v>
      </c>
      <c r="E820" s="11">
        <v>1957</v>
      </c>
      <c r="F820" s="109">
        <v>32.14</v>
      </c>
      <c r="G820" s="109">
        <v>1.34</v>
      </c>
      <c r="H820" s="109">
        <v>0.16</v>
      </c>
      <c r="I820" s="109">
        <v>30.64</v>
      </c>
      <c r="J820" s="109">
        <v>654.08000000000004</v>
      </c>
      <c r="K820" s="109">
        <v>30.64</v>
      </c>
      <c r="L820" s="109">
        <v>654.08000000000004</v>
      </c>
      <c r="M820" s="110">
        <v>4.6844422700587085E-2</v>
      </c>
      <c r="N820" s="14">
        <v>50.9</v>
      </c>
      <c r="O820" s="15">
        <v>2.3843811154598824</v>
      </c>
      <c r="P820" s="15">
        <v>2810.6653620352249</v>
      </c>
      <c r="Q820" s="111">
        <v>143.06286692759295</v>
      </c>
    </row>
    <row r="821" spans="1:17" ht="12.75" customHeight="1">
      <c r="A821" s="341"/>
      <c r="B821" s="227" t="s">
        <v>214</v>
      </c>
      <c r="C821" s="245" t="s">
        <v>209</v>
      </c>
      <c r="D821" s="74">
        <v>8</v>
      </c>
      <c r="E821" s="74">
        <v>1959</v>
      </c>
      <c r="F821" s="246">
        <v>12.1</v>
      </c>
      <c r="G821" s="246"/>
      <c r="H821" s="246">
        <v>0</v>
      </c>
      <c r="I821" s="246">
        <v>12.1</v>
      </c>
      <c r="J821" s="246">
        <v>303.83</v>
      </c>
      <c r="K821" s="246">
        <v>12.051</v>
      </c>
      <c r="L821" s="246">
        <v>256.89999999999998</v>
      </c>
      <c r="M821" s="110">
        <v>4.6909303230829119E-2</v>
      </c>
      <c r="N821" s="14">
        <v>55.9</v>
      </c>
      <c r="O821" s="15">
        <v>2.6222300506033478</v>
      </c>
      <c r="P821" s="15">
        <v>2814.5581938497471</v>
      </c>
      <c r="Q821" s="111">
        <v>157.33380303620086</v>
      </c>
    </row>
    <row r="822" spans="1:17" ht="12.75" customHeight="1">
      <c r="A822" s="341"/>
      <c r="B822" s="227" t="s">
        <v>475</v>
      </c>
      <c r="C822" s="89" t="s">
        <v>474</v>
      </c>
      <c r="D822" s="11">
        <v>2</v>
      </c>
      <c r="E822" s="11">
        <v>1985</v>
      </c>
      <c r="F822" s="109">
        <v>6.24</v>
      </c>
      <c r="G822" s="109">
        <v>0.16400000000000001</v>
      </c>
      <c r="H822" s="109">
        <v>0.32</v>
      </c>
      <c r="I822" s="109">
        <v>5.7560000000000002</v>
      </c>
      <c r="J822" s="109">
        <v>121.2</v>
      </c>
      <c r="K822" s="109">
        <v>5.7560000000000002</v>
      </c>
      <c r="L822" s="109">
        <v>121.22</v>
      </c>
      <c r="M822" s="110">
        <v>4.7483913545619538E-2</v>
      </c>
      <c r="N822" s="14">
        <v>56.8</v>
      </c>
      <c r="O822" s="15">
        <v>2.939824055436397</v>
      </c>
      <c r="P822" s="15">
        <v>2849.0348127371722</v>
      </c>
      <c r="Q822" s="111">
        <v>161.82517736347137</v>
      </c>
    </row>
    <row r="823" spans="1:17" ht="12.75" customHeight="1">
      <c r="A823" s="341"/>
      <c r="B823" s="227" t="s">
        <v>855</v>
      </c>
      <c r="C823" s="228" t="s">
        <v>854</v>
      </c>
      <c r="D823" s="12">
        <v>6</v>
      </c>
      <c r="E823" s="12">
        <v>1961</v>
      </c>
      <c r="F823" s="229">
        <v>17.263999999999999</v>
      </c>
      <c r="G823" s="229">
        <v>0</v>
      </c>
      <c r="H823" s="229">
        <v>0</v>
      </c>
      <c r="I823" s="229">
        <v>17.263999999999999</v>
      </c>
      <c r="J823" s="229">
        <v>362.24</v>
      </c>
      <c r="K823" s="229">
        <v>17.263999999999999</v>
      </c>
      <c r="L823" s="229">
        <v>362.24</v>
      </c>
      <c r="M823" s="230">
        <v>4.7659010600706708E-2</v>
      </c>
      <c r="N823" s="13">
        <v>83.167000000000002</v>
      </c>
      <c r="O823" s="13">
        <v>3.9636569346289749</v>
      </c>
      <c r="P823" s="13">
        <v>2859.5406360424026</v>
      </c>
      <c r="Q823" s="262">
        <v>237.81941607773851</v>
      </c>
    </row>
    <row r="824" spans="1:17" ht="12.75" customHeight="1">
      <c r="A824" s="341"/>
      <c r="B824" s="227" t="s">
        <v>724</v>
      </c>
      <c r="C824" s="242" t="s">
        <v>717</v>
      </c>
      <c r="D824" s="70">
        <v>6</v>
      </c>
      <c r="E824" s="70">
        <v>1959</v>
      </c>
      <c r="F824" s="106">
        <v>15.882999999999999</v>
      </c>
      <c r="G824" s="106">
        <v>0.93145500000000003</v>
      </c>
      <c r="H824" s="106">
        <v>0.06</v>
      </c>
      <c r="I824" s="106">
        <v>14.891544</v>
      </c>
      <c r="J824" s="106">
        <v>310.93</v>
      </c>
      <c r="K824" s="106">
        <v>14.891544</v>
      </c>
      <c r="L824" s="106">
        <v>310.93</v>
      </c>
      <c r="M824" s="107">
        <v>4.7893558035570702E-2</v>
      </c>
      <c r="N824" s="71">
        <v>64.637</v>
      </c>
      <c r="O824" s="71">
        <v>3.0956959107451834</v>
      </c>
      <c r="P824" s="71">
        <v>2873.6134821342421</v>
      </c>
      <c r="Q824" s="108">
        <v>185.74175464471099</v>
      </c>
    </row>
    <row r="825" spans="1:17" ht="12.75" customHeight="1">
      <c r="A825" s="341"/>
      <c r="B825" s="227" t="s">
        <v>724</v>
      </c>
      <c r="C825" s="242" t="s">
        <v>716</v>
      </c>
      <c r="D825" s="70">
        <v>4</v>
      </c>
      <c r="E825" s="70">
        <v>1963</v>
      </c>
      <c r="F825" s="106">
        <v>7.617</v>
      </c>
      <c r="G825" s="106">
        <v>0.323959</v>
      </c>
      <c r="H825" s="106">
        <v>0.04</v>
      </c>
      <c r="I825" s="106">
        <v>7.2530400000000004</v>
      </c>
      <c r="J825" s="106">
        <v>150.99</v>
      </c>
      <c r="K825" s="106">
        <v>7.2530400000000004</v>
      </c>
      <c r="L825" s="106">
        <v>150.99</v>
      </c>
      <c r="M825" s="107">
        <v>4.8036558712497519E-2</v>
      </c>
      <c r="N825" s="71">
        <v>64.637</v>
      </c>
      <c r="O825" s="71">
        <v>3.1049390454997021</v>
      </c>
      <c r="P825" s="71">
        <v>2882.1935227498511</v>
      </c>
      <c r="Q825" s="108">
        <v>186.29634272998214</v>
      </c>
    </row>
    <row r="826" spans="1:17" ht="12.75" customHeight="1">
      <c r="A826" s="341"/>
      <c r="B826" s="227" t="s">
        <v>40</v>
      </c>
      <c r="C826" s="89" t="s">
        <v>33</v>
      </c>
      <c r="D826" s="11">
        <v>8</v>
      </c>
      <c r="E826" s="11" t="s">
        <v>46</v>
      </c>
      <c r="F826" s="109">
        <f>+G826+H826+I826</f>
        <v>17.103999999999999</v>
      </c>
      <c r="G826" s="109">
        <v>0</v>
      </c>
      <c r="H826" s="109">
        <v>0</v>
      </c>
      <c r="I826" s="109">
        <v>17.103999999999999</v>
      </c>
      <c r="J826" s="109">
        <v>351.52</v>
      </c>
      <c r="K826" s="109">
        <v>17.103999999999999</v>
      </c>
      <c r="L826" s="109">
        <v>351.52</v>
      </c>
      <c r="M826" s="110">
        <f>K826/L826</f>
        <v>4.8657259899863449E-2</v>
      </c>
      <c r="N826" s="14">
        <v>63.546999999999997</v>
      </c>
      <c r="O826" s="15">
        <f>M826*N826</f>
        <v>3.0920228948566226</v>
      </c>
      <c r="P826" s="15">
        <f>M826*60*1000</f>
        <v>2919.4355939918069</v>
      </c>
      <c r="Q826" s="111">
        <f>P826*N826/1000</f>
        <v>185.52137369139734</v>
      </c>
    </row>
    <row r="827" spans="1:17" ht="12.75" customHeight="1">
      <c r="A827" s="341"/>
      <c r="B827" s="18" t="s">
        <v>271</v>
      </c>
      <c r="C827" s="89" t="s">
        <v>270</v>
      </c>
      <c r="D827" s="11">
        <v>4</v>
      </c>
      <c r="E827" s="11">
        <v>1922</v>
      </c>
      <c r="F827" s="109">
        <v>14</v>
      </c>
      <c r="G827" s="109">
        <v>0.7</v>
      </c>
      <c r="H827" s="109">
        <v>0.7</v>
      </c>
      <c r="I827" s="109">
        <v>12.6</v>
      </c>
      <c r="J827" s="109">
        <v>258.86</v>
      </c>
      <c r="K827" s="109">
        <v>12.6</v>
      </c>
      <c r="L827" s="109">
        <v>258.86</v>
      </c>
      <c r="M827" s="110">
        <v>4.8674959437533798E-2</v>
      </c>
      <c r="N827" s="14">
        <v>50.03</v>
      </c>
      <c r="O827" s="15">
        <v>2.435208220659816</v>
      </c>
      <c r="P827" s="15">
        <v>2920.4975662520283</v>
      </c>
      <c r="Q827" s="111">
        <v>146.11249323958899</v>
      </c>
    </row>
    <row r="828" spans="1:17" ht="12.75" customHeight="1">
      <c r="A828" s="341"/>
      <c r="B828" s="18" t="s">
        <v>123</v>
      </c>
      <c r="C828" s="89" t="s">
        <v>122</v>
      </c>
      <c r="D828" s="11">
        <v>4</v>
      </c>
      <c r="E828" s="11" t="s">
        <v>46</v>
      </c>
      <c r="F828" s="109">
        <v>6.6</v>
      </c>
      <c r="G828" s="109">
        <v>0</v>
      </c>
      <c r="H828" s="109">
        <v>0</v>
      </c>
      <c r="I828" s="109">
        <v>6.6</v>
      </c>
      <c r="J828" s="109">
        <v>135.59</v>
      </c>
      <c r="K828" s="109">
        <v>6.5999990000000004</v>
      </c>
      <c r="L828" s="109">
        <v>135.59</v>
      </c>
      <c r="M828" s="110">
        <v>4.8676148683531234E-2</v>
      </c>
      <c r="N828" s="14">
        <v>49.4</v>
      </c>
      <c r="O828" s="15">
        <v>2.4046017449664427</v>
      </c>
      <c r="P828" s="15">
        <v>2920.568921011874</v>
      </c>
      <c r="Q828" s="111">
        <v>144.27610469798657</v>
      </c>
    </row>
    <row r="829" spans="1:17" ht="12.75" customHeight="1">
      <c r="A829" s="341"/>
      <c r="B829" s="227" t="s">
        <v>724</v>
      </c>
      <c r="C829" s="242" t="s">
        <v>718</v>
      </c>
      <c r="D829" s="70">
        <v>4</v>
      </c>
      <c r="E829" s="70">
        <v>1955</v>
      </c>
      <c r="F829" s="106">
        <v>10.555</v>
      </c>
      <c r="G829" s="106">
        <v>0</v>
      </c>
      <c r="H829" s="106">
        <v>0</v>
      </c>
      <c r="I829" s="106">
        <v>10.555</v>
      </c>
      <c r="J829" s="106">
        <v>214.32</v>
      </c>
      <c r="K829" s="106">
        <v>10.555</v>
      </c>
      <c r="L829" s="106">
        <v>214.32</v>
      </c>
      <c r="M829" s="107">
        <v>4.9248786860768945E-2</v>
      </c>
      <c r="N829" s="71">
        <v>64.637</v>
      </c>
      <c r="O829" s="71">
        <v>3.1832938363195225</v>
      </c>
      <c r="P829" s="71">
        <v>2954.9272116461366</v>
      </c>
      <c r="Q829" s="108">
        <v>190.99763017917132</v>
      </c>
    </row>
    <row r="830" spans="1:17" ht="12.75" customHeight="1">
      <c r="A830" s="341"/>
      <c r="B830" s="227" t="s">
        <v>106</v>
      </c>
      <c r="C830" s="89" t="s">
        <v>450</v>
      </c>
      <c r="D830" s="11">
        <v>79</v>
      </c>
      <c r="E830" s="11">
        <v>1962</v>
      </c>
      <c r="F830" s="109">
        <v>71.259799999999998</v>
      </c>
      <c r="G830" s="109">
        <v>4.8003999999999998</v>
      </c>
      <c r="H830" s="109">
        <v>0.77</v>
      </c>
      <c r="I830" s="109">
        <v>65.689400000000006</v>
      </c>
      <c r="J830" s="109">
        <v>1307.92</v>
      </c>
      <c r="K830" s="109">
        <v>65.689400000000006</v>
      </c>
      <c r="L830" s="109">
        <v>1307.92</v>
      </c>
      <c r="M830" s="110">
        <v>5.0224325646828556E-2</v>
      </c>
      <c r="N830" s="14">
        <v>56.4</v>
      </c>
      <c r="O830" s="15">
        <v>2.8326519664811305</v>
      </c>
      <c r="P830" s="15">
        <v>3013.4595388097132</v>
      </c>
      <c r="Q830" s="111">
        <v>169.95911798886783</v>
      </c>
    </row>
    <row r="831" spans="1:17" ht="12.75" customHeight="1">
      <c r="A831" s="341"/>
      <c r="B831" s="227" t="s">
        <v>40</v>
      </c>
      <c r="C831" s="89" t="s">
        <v>34</v>
      </c>
      <c r="D831" s="11">
        <v>5</v>
      </c>
      <c r="E831" s="11" t="s">
        <v>46</v>
      </c>
      <c r="F831" s="109">
        <f>+G831+H831+I831</f>
        <v>11.385999999999999</v>
      </c>
      <c r="G831" s="109">
        <v>0</v>
      </c>
      <c r="H831" s="109">
        <v>0</v>
      </c>
      <c r="I831" s="109">
        <v>11.385999999999999</v>
      </c>
      <c r="J831" s="109">
        <v>224.51</v>
      </c>
      <c r="K831" s="109">
        <v>11.385999999999999</v>
      </c>
      <c r="L831" s="109">
        <v>224.51</v>
      </c>
      <c r="M831" s="110">
        <f>K831/L831</f>
        <v>5.0714890205336066E-2</v>
      </c>
      <c r="N831" s="14">
        <v>63.546999999999997</v>
      </c>
      <c r="O831" s="15">
        <f>M831*N831</f>
        <v>3.222779127878491</v>
      </c>
      <c r="P831" s="15">
        <f>M831*60*1000</f>
        <v>3042.8934123201639</v>
      </c>
      <c r="Q831" s="111">
        <f>P831*N831/1000</f>
        <v>193.36674767270944</v>
      </c>
    </row>
    <row r="832" spans="1:17" ht="12.75" customHeight="1">
      <c r="A832" s="341"/>
      <c r="B832" s="227" t="s">
        <v>249</v>
      </c>
      <c r="C832" s="89" t="s">
        <v>247</v>
      </c>
      <c r="D832" s="11">
        <v>23</v>
      </c>
      <c r="E832" s="11">
        <v>1963</v>
      </c>
      <c r="F832" s="109">
        <v>25.49</v>
      </c>
      <c r="G832" s="109"/>
      <c r="H832" s="109"/>
      <c r="I832" s="109">
        <v>25.49</v>
      </c>
      <c r="J832" s="109">
        <v>502.6</v>
      </c>
      <c r="K832" s="109">
        <v>25.49</v>
      </c>
      <c r="L832" s="109">
        <v>502.6</v>
      </c>
      <c r="M832" s="110">
        <v>5.0716275368085949E-2</v>
      </c>
      <c r="N832" s="14">
        <v>50.9</v>
      </c>
      <c r="O832" s="15">
        <v>2.5814584162355749</v>
      </c>
      <c r="P832" s="15">
        <v>3042.9765220851568</v>
      </c>
      <c r="Q832" s="111">
        <v>154.88750497413446</v>
      </c>
    </row>
    <row r="833" spans="1:17" ht="12.75" customHeight="1">
      <c r="A833" s="341"/>
      <c r="B833" s="18" t="s">
        <v>101</v>
      </c>
      <c r="C833" s="39" t="s">
        <v>93</v>
      </c>
      <c r="D833" s="18">
        <v>77</v>
      </c>
      <c r="E833" s="18">
        <v>1960</v>
      </c>
      <c r="F833" s="225">
        <v>70.5</v>
      </c>
      <c r="G833" s="225">
        <v>5.17</v>
      </c>
      <c r="H833" s="225">
        <v>1.1599999999999999</v>
      </c>
      <c r="I833" s="225">
        <v>64.17</v>
      </c>
      <c r="J833" s="225">
        <v>1264.19</v>
      </c>
      <c r="K833" s="225">
        <v>63.388807062229567</v>
      </c>
      <c r="L833" s="225">
        <v>1248.8</v>
      </c>
      <c r="M833" s="226">
        <v>5.0759775033816117E-2</v>
      </c>
      <c r="N833" s="19">
        <v>60.277000000000001</v>
      </c>
      <c r="O833" s="19">
        <v>3.059646959713334</v>
      </c>
      <c r="P833" s="19">
        <v>3045.5865020289671</v>
      </c>
      <c r="Q833" s="263">
        <v>183.57881758280004</v>
      </c>
    </row>
    <row r="834" spans="1:17" ht="12.75" customHeight="1">
      <c r="A834" s="341"/>
      <c r="B834" s="18" t="s">
        <v>101</v>
      </c>
      <c r="C834" s="39" t="s">
        <v>100</v>
      </c>
      <c r="D834" s="18">
        <v>8</v>
      </c>
      <c r="E834" s="18">
        <v>1901</v>
      </c>
      <c r="F834" s="225">
        <v>16.969000000000001</v>
      </c>
      <c r="G834" s="225">
        <v>0</v>
      </c>
      <c r="H834" s="225">
        <v>0</v>
      </c>
      <c r="I834" s="225">
        <v>16.969000000000001</v>
      </c>
      <c r="J834" s="225">
        <v>330.14</v>
      </c>
      <c r="K834" s="225">
        <v>15.137125159023446</v>
      </c>
      <c r="L834" s="225">
        <v>294.5</v>
      </c>
      <c r="M834" s="226">
        <v>5.13994063124735E-2</v>
      </c>
      <c r="N834" s="19">
        <v>60.277000000000001</v>
      </c>
      <c r="O834" s="19">
        <v>3.0982020142969651</v>
      </c>
      <c r="P834" s="19">
        <v>3083.9643787484097</v>
      </c>
      <c r="Q834" s="263">
        <v>185.8921208578179</v>
      </c>
    </row>
    <row r="835" spans="1:17" ht="12.75" customHeight="1">
      <c r="A835" s="341"/>
      <c r="B835" s="227" t="s">
        <v>290</v>
      </c>
      <c r="C835" s="39" t="s">
        <v>289</v>
      </c>
      <c r="D835" s="18">
        <v>10</v>
      </c>
      <c r="E835" s="18" t="s">
        <v>46</v>
      </c>
      <c r="F835" s="225">
        <v>16.799999999999997</v>
      </c>
      <c r="G835" s="225">
        <v>0.61199999999999999</v>
      </c>
      <c r="H835" s="225">
        <v>0</v>
      </c>
      <c r="I835" s="225">
        <v>16.187999999999999</v>
      </c>
      <c r="J835" s="225">
        <v>314.19</v>
      </c>
      <c r="K835" s="225">
        <v>16.187999999999999</v>
      </c>
      <c r="L835" s="225">
        <v>314.19</v>
      </c>
      <c r="M835" s="226">
        <v>5.152296381170629E-2</v>
      </c>
      <c r="N835" s="19">
        <v>48.9</v>
      </c>
      <c r="O835" s="19">
        <v>2.5194729303924377</v>
      </c>
      <c r="P835" s="19">
        <v>3091.3778287023774</v>
      </c>
      <c r="Q835" s="263">
        <v>151.16837582354626</v>
      </c>
    </row>
    <row r="836" spans="1:17" ht="12.75" customHeight="1">
      <c r="A836" s="341"/>
      <c r="B836" s="227" t="s">
        <v>41</v>
      </c>
      <c r="C836" s="89" t="s">
        <v>38</v>
      </c>
      <c r="D836" s="11">
        <v>9</v>
      </c>
      <c r="E836" s="11">
        <v>1980</v>
      </c>
      <c r="F836" s="109">
        <v>23</v>
      </c>
      <c r="G836" s="109">
        <v>0.5</v>
      </c>
      <c r="H836" s="109">
        <v>1.4</v>
      </c>
      <c r="I836" s="109">
        <v>21.3</v>
      </c>
      <c r="J836" s="109">
        <v>412</v>
      </c>
      <c r="K836" s="109">
        <v>21.3</v>
      </c>
      <c r="L836" s="109">
        <v>412</v>
      </c>
      <c r="M836" s="110">
        <f>K836/L836</f>
        <v>5.1699029126213596E-2</v>
      </c>
      <c r="N836" s="14">
        <v>51.88</v>
      </c>
      <c r="O836" s="15">
        <f>M836*N836</f>
        <v>2.6821456310679617</v>
      </c>
      <c r="P836" s="15">
        <f>M836*60*1000</f>
        <v>3101.9417475728155</v>
      </c>
      <c r="Q836" s="111">
        <f>P836*N836/1000</f>
        <v>160.92873786407768</v>
      </c>
    </row>
    <row r="837" spans="1:17" ht="12.75" customHeight="1">
      <c r="A837" s="341"/>
      <c r="B837" s="227" t="s">
        <v>724</v>
      </c>
      <c r="C837" s="242" t="s">
        <v>719</v>
      </c>
      <c r="D837" s="70">
        <v>13</v>
      </c>
      <c r="E837" s="70" t="s">
        <v>46</v>
      </c>
      <c r="F837" s="106">
        <v>20.58</v>
      </c>
      <c r="G837" s="106">
        <v>0</v>
      </c>
      <c r="H837" s="106">
        <v>0</v>
      </c>
      <c r="I837" s="106">
        <v>20.580000999999999</v>
      </c>
      <c r="J837" s="106">
        <v>397.64</v>
      </c>
      <c r="K837" s="106">
        <v>20.580000999999999</v>
      </c>
      <c r="L837" s="106">
        <v>397.64</v>
      </c>
      <c r="M837" s="107">
        <v>5.1755359118800928E-2</v>
      </c>
      <c r="N837" s="71">
        <v>64.637</v>
      </c>
      <c r="O837" s="71">
        <v>3.3453111473619357</v>
      </c>
      <c r="P837" s="71">
        <v>3105.321547128056</v>
      </c>
      <c r="Q837" s="108">
        <v>200.71866884171615</v>
      </c>
    </row>
    <row r="838" spans="1:17" ht="12.75" customHeight="1">
      <c r="A838" s="341"/>
      <c r="B838" s="227" t="s">
        <v>724</v>
      </c>
      <c r="C838" s="242" t="s">
        <v>720</v>
      </c>
      <c r="D838" s="70">
        <v>4</v>
      </c>
      <c r="E838" s="70">
        <v>1952</v>
      </c>
      <c r="F838" s="106">
        <v>5.6356469999999996</v>
      </c>
      <c r="G838" s="106">
        <v>0</v>
      </c>
      <c r="H838" s="106">
        <v>0</v>
      </c>
      <c r="I838" s="106">
        <v>5.6356469999999996</v>
      </c>
      <c r="J838" s="106">
        <v>108</v>
      </c>
      <c r="K838" s="106">
        <v>5.6356469999999996</v>
      </c>
      <c r="L838" s="106">
        <v>108</v>
      </c>
      <c r="M838" s="107">
        <v>5.2181916666666661E-2</v>
      </c>
      <c r="N838" s="71">
        <v>64.637</v>
      </c>
      <c r="O838" s="71">
        <v>3.3728825475833331</v>
      </c>
      <c r="P838" s="71">
        <v>3130.915</v>
      </c>
      <c r="Q838" s="108">
        <v>202.37295285500002</v>
      </c>
    </row>
    <row r="839" spans="1:17" ht="12.75" customHeight="1">
      <c r="A839" s="341"/>
      <c r="B839" s="227" t="s">
        <v>249</v>
      </c>
      <c r="C839" s="89" t="s">
        <v>248</v>
      </c>
      <c r="D839" s="11">
        <v>6</v>
      </c>
      <c r="E839" s="11">
        <v>1926</v>
      </c>
      <c r="F839" s="109">
        <v>14.757</v>
      </c>
      <c r="G839" s="109">
        <v>0.53193000000000001</v>
      </c>
      <c r="H839" s="109">
        <v>0.8</v>
      </c>
      <c r="I839" s="109">
        <v>13.425069999999998</v>
      </c>
      <c r="J839" s="109">
        <v>254.15</v>
      </c>
      <c r="K839" s="109">
        <v>10.262</v>
      </c>
      <c r="L839" s="109">
        <v>194.28</v>
      </c>
      <c r="M839" s="110">
        <v>5.2820671196211658E-2</v>
      </c>
      <c r="N839" s="14">
        <v>50.9</v>
      </c>
      <c r="O839" s="15">
        <v>2.6885721638871733</v>
      </c>
      <c r="P839" s="15">
        <v>3169.2402717726991</v>
      </c>
      <c r="Q839" s="111">
        <v>161.31432983323037</v>
      </c>
    </row>
    <row r="840" spans="1:17" ht="12.75" customHeight="1">
      <c r="A840" s="341"/>
      <c r="B840" s="227" t="s">
        <v>41</v>
      </c>
      <c r="C840" s="89" t="s">
        <v>39</v>
      </c>
      <c r="D840" s="11">
        <v>6</v>
      </c>
      <c r="E840" s="11">
        <v>1980</v>
      </c>
      <c r="F840" s="109">
        <v>16.5</v>
      </c>
      <c r="G840" s="109">
        <v>0.7</v>
      </c>
      <c r="H840" s="109">
        <v>0.9</v>
      </c>
      <c r="I840" s="109">
        <v>14.7</v>
      </c>
      <c r="J840" s="109">
        <v>275</v>
      </c>
      <c r="K840" s="109">
        <v>14.7</v>
      </c>
      <c r="L840" s="109">
        <v>275</v>
      </c>
      <c r="M840" s="110">
        <f>K840/L840</f>
        <v>5.3454545454545449E-2</v>
      </c>
      <c r="N840" s="14">
        <v>51.88</v>
      </c>
      <c r="O840" s="15">
        <f>M840*N840</f>
        <v>2.7732218181818182</v>
      </c>
      <c r="P840" s="15">
        <f>M840*60*1000</f>
        <v>3207.272727272727</v>
      </c>
      <c r="Q840" s="111">
        <f>P840*N840/1000</f>
        <v>166.39330909090907</v>
      </c>
    </row>
    <row r="841" spans="1:17" ht="12.75" customHeight="1">
      <c r="A841" s="341"/>
      <c r="B841" s="227" t="s">
        <v>724</v>
      </c>
      <c r="C841" s="242" t="s">
        <v>721</v>
      </c>
      <c r="D841" s="70">
        <v>4</v>
      </c>
      <c r="E841" s="70">
        <v>1940</v>
      </c>
      <c r="F841" s="106">
        <v>22.687999999999999</v>
      </c>
      <c r="G841" s="106">
        <v>1.98251</v>
      </c>
      <c r="H841" s="106">
        <v>0.04</v>
      </c>
      <c r="I841" s="106">
        <v>20.665489999999998</v>
      </c>
      <c r="J841" s="106">
        <v>383.02000000000004</v>
      </c>
      <c r="K841" s="106">
        <v>20.665489999999998</v>
      </c>
      <c r="L841" s="106">
        <v>383.02000000000004</v>
      </c>
      <c r="M841" s="107">
        <v>5.3954075505195542E-2</v>
      </c>
      <c r="N841" s="71">
        <v>64.637</v>
      </c>
      <c r="O841" s="71">
        <v>3.4874295784293241</v>
      </c>
      <c r="P841" s="71">
        <v>3237.2445303117329</v>
      </c>
      <c r="Q841" s="108">
        <v>209.24577470575949</v>
      </c>
    </row>
    <row r="842" spans="1:17" ht="12.75" customHeight="1">
      <c r="A842" s="341"/>
      <c r="B842" s="227" t="s">
        <v>724</v>
      </c>
      <c r="C842" s="242" t="s">
        <v>722</v>
      </c>
      <c r="D842" s="70">
        <v>8</v>
      </c>
      <c r="E842" s="70" t="s">
        <v>46</v>
      </c>
      <c r="F842" s="106">
        <v>13.436</v>
      </c>
      <c r="G842" s="106">
        <v>0</v>
      </c>
      <c r="H842" s="106">
        <v>0</v>
      </c>
      <c r="I842" s="106">
        <v>13.436</v>
      </c>
      <c r="J842" s="106">
        <v>248.01</v>
      </c>
      <c r="K842" s="106">
        <v>13.436</v>
      </c>
      <c r="L842" s="106">
        <v>248.01</v>
      </c>
      <c r="M842" s="107">
        <v>5.417523486956171E-2</v>
      </c>
      <c r="N842" s="71">
        <v>64.637</v>
      </c>
      <c r="O842" s="71">
        <v>3.5017246562638604</v>
      </c>
      <c r="P842" s="71">
        <v>3250.5140921737029</v>
      </c>
      <c r="Q842" s="108">
        <v>210.10347937583163</v>
      </c>
    </row>
    <row r="843" spans="1:17" ht="12.75" customHeight="1">
      <c r="A843" s="341"/>
      <c r="B843" s="227" t="s">
        <v>249</v>
      </c>
      <c r="C843" s="89" t="s">
        <v>244</v>
      </c>
      <c r="D843" s="11">
        <v>6</v>
      </c>
      <c r="E843" s="11">
        <v>1955</v>
      </c>
      <c r="F843" s="109">
        <v>13.817</v>
      </c>
      <c r="G843" s="109">
        <v>0.15962999999999999</v>
      </c>
      <c r="H843" s="109">
        <v>0.06</v>
      </c>
      <c r="I843" s="109">
        <v>13.59737</v>
      </c>
      <c r="J843" s="109">
        <v>249.66</v>
      </c>
      <c r="K843" s="109">
        <v>11.24563</v>
      </c>
      <c r="L843" s="109">
        <v>206.46</v>
      </c>
      <c r="M843" s="110">
        <v>5.4468807517194615E-2</v>
      </c>
      <c r="N843" s="14">
        <v>50.9</v>
      </c>
      <c r="O843" s="15">
        <v>2.7724623026252058</v>
      </c>
      <c r="P843" s="15">
        <v>3268.1284510316768</v>
      </c>
      <c r="Q843" s="111">
        <v>166.34773815751237</v>
      </c>
    </row>
    <row r="844" spans="1:17" ht="12.75" customHeight="1">
      <c r="A844" s="341"/>
      <c r="B844" s="227" t="s">
        <v>724</v>
      </c>
      <c r="C844" s="242" t="s">
        <v>723</v>
      </c>
      <c r="D844" s="70">
        <v>6</v>
      </c>
      <c r="E844" s="70">
        <v>1940</v>
      </c>
      <c r="F844" s="106">
        <v>14.455</v>
      </c>
      <c r="G844" s="106">
        <v>0.64415999999999995</v>
      </c>
      <c r="H844" s="106">
        <v>0</v>
      </c>
      <c r="I844" s="106">
        <v>13.810841</v>
      </c>
      <c r="J844" s="106">
        <v>250.65</v>
      </c>
      <c r="K844" s="106">
        <v>13.810841</v>
      </c>
      <c r="L844" s="106">
        <v>250.65</v>
      </c>
      <c r="M844" s="107">
        <v>5.5100103730301213E-2</v>
      </c>
      <c r="N844" s="71">
        <v>64.637</v>
      </c>
      <c r="O844" s="71">
        <v>3.5615054048154797</v>
      </c>
      <c r="P844" s="71">
        <v>3306.0062238180731</v>
      </c>
      <c r="Q844" s="108">
        <v>213.69032428892879</v>
      </c>
    </row>
    <row r="845" spans="1:17" ht="12.75" customHeight="1" thickBot="1">
      <c r="A845" s="342"/>
      <c r="B845" s="267" t="s">
        <v>125</v>
      </c>
      <c r="C845" s="268" t="s">
        <v>135</v>
      </c>
      <c r="D845" s="269">
        <v>4</v>
      </c>
      <c r="E845" s="270" t="s">
        <v>46</v>
      </c>
      <c r="F845" s="271">
        <v>11.31</v>
      </c>
      <c r="G845" s="271">
        <v>0.22</v>
      </c>
      <c r="H845" s="271">
        <v>0.4</v>
      </c>
      <c r="I845" s="271">
        <v>10.7</v>
      </c>
      <c r="J845" s="272">
        <v>191.55</v>
      </c>
      <c r="K845" s="271">
        <v>10.7</v>
      </c>
      <c r="L845" s="272">
        <v>191.55</v>
      </c>
      <c r="M845" s="273">
        <v>5.5860088749673707E-2</v>
      </c>
      <c r="N845" s="274">
        <v>60.2</v>
      </c>
      <c r="O845" s="275">
        <v>3.3627773427303573</v>
      </c>
      <c r="P845" s="275">
        <v>3351.6053249804222</v>
      </c>
      <c r="Q845" s="276">
        <v>201.76664056382143</v>
      </c>
    </row>
  </sheetData>
  <sortState ref="B202:Q385">
    <sortCondition ref="M202:M385"/>
  </sortState>
  <mergeCells count="19">
    <mergeCell ref="A6:A201"/>
    <mergeCell ref="A202:A385"/>
    <mergeCell ref="A386:A643"/>
    <mergeCell ref="A644:A845"/>
    <mergeCell ref="A1:Q1"/>
    <mergeCell ref="Q2:Q3"/>
    <mergeCell ref="P2:P3"/>
    <mergeCell ref="F2:I2"/>
    <mergeCell ref="N2:N3"/>
    <mergeCell ref="L2:L3"/>
    <mergeCell ref="B2:B4"/>
    <mergeCell ref="A2:A4"/>
    <mergeCell ref="E2:E3"/>
    <mergeCell ref="M2:M3"/>
    <mergeCell ref="O2:O3"/>
    <mergeCell ref="C2:C4"/>
    <mergeCell ref="D2:D3"/>
    <mergeCell ref="J2:J3"/>
    <mergeCell ref="K2:K3"/>
  </mergeCells>
  <phoneticPr fontId="2" type="noConversion"/>
  <pageMargins left="0.21" right="0.16" top="0.24" bottom="0.22" header="0.15748031496062992" footer="0.1574803149606299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2016_sausis</vt:lpstr>
      <vt:lpstr>'2016_sausis'!Print_Titles</vt:lpstr>
    </vt:vector>
  </TitlesOfParts>
  <Company>LŠTA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Ramunė Kmieliauskaitė</dc:creator>
  <cp:lastModifiedBy>Nerijaus</cp:lastModifiedBy>
  <cp:lastPrinted>2013-11-18T06:30:13Z</cp:lastPrinted>
  <dcterms:created xsi:type="dcterms:W3CDTF">2007-12-03T08:09:16Z</dcterms:created>
  <dcterms:modified xsi:type="dcterms:W3CDTF">2016-02-12T07:27:28Z</dcterms:modified>
</cp:coreProperties>
</file>