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600"/>
  </bookViews>
  <sheets>
    <sheet name="lentele25 (2)" sheetId="1" r:id="rId1"/>
  </sheets>
  <calcPr calcId="145621" iterateDelta="1E-4"/>
</workbook>
</file>

<file path=xl/calcChain.xml><?xml version="1.0" encoding="utf-8"?>
<calcChain xmlns="http://schemas.openxmlformats.org/spreadsheetml/2006/main">
  <c r="N60" i="1" l="1"/>
  <c r="N64" i="1" l="1"/>
  <c r="M64" i="1"/>
  <c r="N13" i="1" l="1"/>
  <c r="O64" i="1" l="1"/>
  <c r="M40" i="1" l="1"/>
  <c r="H34" i="1" l="1"/>
  <c r="L14" i="1" l="1"/>
  <c r="J14" i="1"/>
  <c r="H14" i="1"/>
  <c r="F14" i="1"/>
  <c r="D14" i="1"/>
  <c r="H29" i="1" l="1"/>
  <c r="N59" i="1" l="1"/>
  <c r="H33" i="1" l="1"/>
  <c r="H25" i="1"/>
  <c r="G25" i="1"/>
  <c r="H19" i="1" l="1"/>
  <c r="G19" i="1"/>
  <c r="M19" i="1" s="1"/>
  <c r="H18" i="1"/>
  <c r="G18" i="1"/>
  <c r="M18" i="1" s="1"/>
  <c r="N11" i="1" l="1"/>
  <c r="N12" i="1"/>
  <c r="N14" i="1"/>
  <c r="N15" i="1"/>
  <c r="N16" i="1"/>
  <c r="N17" i="1"/>
  <c r="N18" i="1"/>
  <c r="N19" i="1"/>
  <c r="N20" i="1"/>
  <c r="N21" i="1"/>
  <c r="N22" i="1"/>
  <c r="N24" i="1"/>
  <c r="N25" i="1"/>
  <c r="N26" i="1"/>
  <c r="N27" i="1"/>
  <c r="N28" i="1"/>
  <c r="N29" i="1"/>
  <c r="N33" i="1"/>
  <c r="N34" i="1"/>
  <c r="N36" i="1"/>
  <c r="N37" i="1"/>
  <c r="N40" i="1"/>
  <c r="N41" i="1"/>
  <c r="N42" i="1"/>
  <c r="N43" i="1"/>
  <c r="N44" i="1"/>
  <c r="N45" i="1"/>
  <c r="N46" i="1"/>
  <c r="N47" i="1"/>
  <c r="N51" i="1"/>
  <c r="N52" i="1"/>
  <c r="N55" i="1"/>
  <c r="N56" i="1"/>
  <c r="N57" i="1"/>
  <c r="N54" i="1" l="1"/>
  <c r="N10" i="1"/>
  <c r="M60" i="1" l="1"/>
  <c r="K60" i="1"/>
  <c r="I60" i="1"/>
  <c r="G60" i="1"/>
  <c r="E60" i="1"/>
  <c r="C60" i="1"/>
  <c r="M54" i="1"/>
  <c r="K54" i="1"/>
  <c r="I54" i="1"/>
  <c r="G54" i="1"/>
  <c r="E54" i="1"/>
  <c r="C54" i="1"/>
</calcChain>
</file>

<file path=xl/sharedStrings.xml><?xml version="1.0" encoding="utf-8"?>
<sst xmlns="http://schemas.openxmlformats.org/spreadsheetml/2006/main" count="103" uniqueCount="88">
  <si>
    <t>25 lentelė</t>
  </si>
  <si>
    <t>Eil. Nr.</t>
  </si>
  <si>
    <t>Bendrovė</t>
  </si>
  <si>
    <t>Biudžetinių organizacijų /visuomeniniai pastatai</t>
  </si>
  <si>
    <t xml:space="preserve">Verslo įmonių ir kiti šildomi pastatai </t>
  </si>
  <si>
    <t>IŠ VISO</t>
  </si>
  <si>
    <t xml:space="preserve">1-2 butų individualūs namai </t>
  </si>
  <si>
    <r>
      <t xml:space="preserve">Viso </t>
    </r>
    <r>
      <rPr>
        <sz val="12"/>
        <rFont val="TimesLT"/>
        <charset val="186"/>
      </rPr>
      <t>(gyvenamieji namai)</t>
    </r>
  </si>
  <si>
    <t>pastatų skaičius (vnt.)</t>
  </si>
  <si>
    <t>UAB "Vilniaus energija"</t>
  </si>
  <si>
    <t>AB "Kauno energija"</t>
  </si>
  <si>
    <t>t.sk. fil. "Jurbarko šilumos tinklai"</t>
  </si>
  <si>
    <t>AB "Klaipėdos energija"</t>
  </si>
  <si>
    <t>UAB "Litesko"</t>
  </si>
  <si>
    <t>t.sk. fil.  "Vilkaviškio šiluma"</t>
  </si>
  <si>
    <t>t.sk. fil.  "Biržų šiluma"</t>
  </si>
  <si>
    <t>t.sk. fil.  "Telšių šiluma"</t>
  </si>
  <si>
    <t>t.sk. fil.  "Druskininkų šiluma"</t>
  </si>
  <si>
    <t>t.sk. fil.  "Kelmės šiluma"</t>
  </si>
  <si>
    <t>t.sk. fil.  "Alytaus energija"</t>
  </si>
  <si>
    <t>t.sk. fil.  "Marijampolės šiluma"</t>
  </si>
  <si>
    <t>t.sk. fil.  "Marijampolės šiluma" Kazlų Rūdoje</t>
  </si>
  <si>
    <t>t.sk. fil.  "Marijampolės šiluma" Sargėnuose</t>
  </si>
  <si>
    <t>AB "Panevėžio energija"</t>
  </si>
  <si>
    <t>AB "Šiaulių energija"</t>
  </si>
  <si>
    <t>UAB "Mažeikių šilumos tinklai"</t>
  </si>
  <si>
    <t xml:space="preserve">AB "Jonavos šilumos tinklai" </t>
  </si>
  <si>
    <t>UAB "Utenos šilumos tinklai"</t>
  </si>
  <si>
    <t>UAB "Elektrėnų komunalinis ūkis"</t>
  </si>
  <si>
    <t>UAB "Šilutės šilumos tinklai"</t>
  </si>
  <si>
    <t>UAB Tauragės šilumos tinklai</t>
  </si>
  <si>
    <t>UAB "Plungės šilumos tinklai"</t>
  </si>
  <si>
    <t>UAB "Radviliškio šiluma"</t>
  </si>
  <si>
    <t>UAB „Akmenės energija“</t>
  </si>
  <si>
    <t>UAB "Raseinių šilumos tinklai"</t>
  </si>
  <si>
    <t>UAB "Varėnos šiluma"</t>
  </si>
  <si>
    <t>UAB "Trakų energija"</t>
  </si>
  <si>
    <t>UAB "Kaišiadorių šiluma"</t>
  </si>
  <si>
    <t>UAB "Anykščių šiluma"</t>
  </si>
  <si>
    <t>UAB " Šalčininkų šilumos tinklai"</t>
  </si>
  <si>
    <t>UAB "Fortum Švenčionių energija"</t>
  </si>
  <si>
    <t>UAB "Šilalės šilumos tinklai"</t>
  </si>
  <si>
    <t>UAB "Širvintų šiluma"</t>
  </si>
  <si>
    <t>UAB "Molėtų šiluma"</t>
  </si>
  <si>
    <t>UAB Ignalinos šilumos tinklai</t>
  </si>
  <si>
    <t>UAB "Šakių šilumos tinklai"</t>
  </si>
  <si>
    <t>UAB "Birštono šiluma"</t>
  </si>
  <si>
    <t>UAB "Fortum Joniškio energija"</t>
  </si>
  <si>
    <t>UAB "Pakruojo šiluma"</t>
  </si>
  <si>
    <t>UAB "Lazdijų šiluma"</t>
  </si>
  <si>
    <t>UAB "Komunalinių paslaugų centras"</t>
  </si>
  <si>
    <t>VISO (LŠTA nariai)</t>
  </si>
  <si>
    <t>VĮ "Visagino energija"</t>
  </si>
  <si>
    <t>UAB "Skuodo šiluma"</t>
  </si>
  <si>
    <t>UAB "Kretingos šilumos tinklai"</t>
  </si>
  <si>
    <t>UAB "Nemėžio komunalininkas"</t>
  </si>
  <si>
    <t>VISO (kitos ŠT įmonės)</t>
  </si>
  <si>
    <t>Pastabos:</t>
  </si>
  <si>
    <t>*</t>
  </si>
  <si>
    <t>Daugiabučiai  namai, kuriuose yra viena (ir/ar daugiau) komercinė (verslo įmonių ir pnš.) patalpa(os).</t>
  </si>
  <si>
    <t>**</t>
  </si>
  <si>
    <t>Daugiabučiai  namai, kuriuose bent vienas (ir/ar daugiau) butas(ų) yra atsijungęs(ę) nuo CŠT sistemos.</t>
  </si>
  <si>
    <t>UAB "Prienų energija" Prienų rajono pateikti 2014 m. duomenys</t>
  </si>
  <si>
    <t>tame skaičiuje paruošti šildymo sezonuis (vnt)</t>
  </si>
  <si>
    <t>Daugiabučiai nama</t>
  </si>
  <si>
    <t>tame skaičiuje paruošti šildymo sezonui (vnt.)</t>
  </si>
  <si>
    <t>Daugiabučių skaičius (vnt)</t>
  </si>
  <si>
    <t>7               (3+5)</t>
  </si>
  <si>
    <t>Ppastatų skaičius (vnt.)</t>
  </si>
  <si>
    <t>Individual.. namų skaičius (vnt)</t>
  </si>
  <si>
    <t>8                      (4+6)</t>
  </si>
  <si>
    <t>Pastatų skaičius (vnt.)</t>
  </si>
  <si>
    <t>13                      (7+9+11)</t>
  </si>
  <si>
    <t>14                               (8+10+12)</t>
  </si>
  <si>
    <t>PASTATŲ PARUOŠIMAS ŠILDYMO SEZONUI</t>
  </si>
  <si>
    <t>UAB "Palangos šilumos tinklai"</t>
  </si>
  <si>
    <t>Įmonės pavadinimas</t>
  </si>
  <si>
    <t>Lentelę užpildžiusio specialisto:</t>
  </si>
  <si>
    <t>Vardas, pavardė</t>
  </si>
  <si>
    <t>el. paštas</t>
  </si>
  <si>
    <t>Telefono Nr.</t>
  </si>
  <si>
    <t>2016 m. spalio 6 d.</t>
  </si>
  <si>
    <t xml:space="preserve"> tame skaičiuje paruošti šildymo sezonui (vnt.)</t>
  </si>
  <si>
    <t>UAB "Ukmergės šiluma"</t>
  </si>
  <si>
    <t>Suvestinė</t>
  </si>
  <si>
    <t>n.d.</t>
  </si>
  <si>
    <t>nėra duomenų</t>
  </si>
  <si>
    <t>AB "Prienų šilumos tinklai"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</si>
</sst>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Arial"/>
      <charset val="186"/>
    </font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2"/>
      <name val="TimesLT"/>
      <family val="1"/>
      <charset val="186"/>
    </font>
    <font>
      <b/>
      <sz val="12"/>
      <name val="Times New Roman"/>
      <family val="1"/>
      <charset val="186"/>
    </font>
    <font>
      <sz val="10"/>
      <color indexed="10"/>
      <name val="Arial"/>
      <family val="2"/>
      <charset val="186"/>
    </font>
    <font>
      <i/>
      <sz val="12"/>
      <name val="Times New Roman"/>
      <family val="1"/>
      <charset val="186"/>
    </font>
    <font>
      <b/>
      <sz val="12"/>
      <name val="TimesLT"/>
      <charset val="186"/>
    </font>
    <font>
      <sz val="12"/>
      <name val="TimesLT"/>
      <charset val="186"/>
    </font>
    <font>
      <sz val="12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name val="Arial"/>
      <family val="2"/>
      <charset val="186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2"/>
      <name val="Times New Roman"/>
      <family val="1"/>
    </font>
    <font>
      <b/>
      <i/>
      <sz val="10"/>
      <color theme="1"/>
      <name val="Arial"/>
      <family val="2"/>
      <charset val="186"/>
    </font>
    <font>
      <u/>
      <sz val="10"/>
      <color theme="10"/>
      <name val="Arial"/>
      <family val="2"/>
      <charset val="186"/>
    </font>
    <font>
      <b/>
      <sz val="10"/>
      <name val="Arial"/>
      <family val="2"/>
      <charset val="186"/>
    </font>
    <font>
      <b/>
      <i/>
      <sz val="12"/>
      <name val="Times New Roman"/>
      <family val="1"/>
      <charset val="186"/>
    </font>
    <font>
      <sz val="12"/>
      <color rgb="FFC0000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" fillId="0" borderId="0"/>
    <xf numFmtId="0" fontId="14" fillId="0" borderId="0"/>
    <xf numFmtId="0" fontId="15" fillId="0" borderId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/>
    <xf numFmtId="0" fontId="3" fillId="0" borderId="0" xfId="1" applyFont="1" applyFill="1"/>
    <xf numFmtId="0" fontId="4" fillId="0" borderId="0" xfId="1" applyFont="1" applyFill="1"/>
    <xf numFmtId="0" fontId="4" fillId="0" borderId="0" xfId="1" applyFont="1" applyFill="1" applyBorder="1"/>
    <xf numFmtId="0" fontId="4" fillId="0" borderId="0" xfId="1" applyFont="1" applyFill="1" applyAlignment="1">
      <alignment horizontal="right"/>
    </xf>
    <xf numFmtId="0" fontId="6" fillId="0" borderId="0" xfId="1" applyFont="1"/>
    <xf numFmtId="0" fontId="7" fillId="0" borderId="0" xfId="1" applyFont="1" applyFill="1" applyBorder="1" applyAlignment="1">
      <alignment horizontal="right"/>
    </xf>
    <xf numFmtId="0" fontId="4" fillId="0" borderId="0" xfId="1" applyFont="1" applyFill="1" applyAlignment="1">
      <alignment vertical="center"/>
    </xf>
    <xf numFmtId="0" fontId="7" fillId="0" borderId="1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0" fontId="3" fillId="0" borderId="23" xfId="1" applyFont="1" applyFill="1" applyBorder="1" applyAlignment="1" applyProtection="1">
      <alignment horizontal="center"/>
      <protection locked="0"/>
    </xf>
    <xf numFmtId="1" fontId="3" fillId="0" borderId="23" xfId="1" applyNumberFormat="1" applyFont="1" applyFill="1" applyBorder="1" applyAlignment="1">
      <alignment horizontal="right" vertical="center" wrapText="1"/>
    </xf>
    <xf numFmtId="1" fontId="3" fillId="0" borderId="23" xfId="1" applyNumberFormat="1" applyFont="1" applyFill="1" applyBorder="1" applyAlignment="1">
      <alignment horizontal="right"/>
    </xf>
    <xf numFmtId="0" fontId="3" fillId="0" borderId="24" xfId="1" applyFont="1" applyBorder="1" applyAlignment="1" applyProtection="1">
      <alignment horizontal="center"/>
      <protection locked="0"/>
    </xf>
    <xf numFmtId="0" fontId="3" fillId="3" borderId="24" xfId="0" applyFont="1" applyFill="1" applyBorder="1" applyAlignment="1">
      <alignment vertical="center"/>
    </xf>
    <xf numFmtId="1" fontId="3" fillId="0" borderId="24" xfId="1" applyNumberFormat="1" applyFont="1" applyFill="1" applyBorder="1" applyAlignment="1">
      <alignment horizontal="right"/>
    </xf>
    <xf numFmtId="0" fontId="3" fillId="0" borderId="24" xfId="1" applyFont="1" applyFill="1" applyBorder="1" applyAlignment="1">
      <alignment horizontal="center"/>
    </xf>
    <xf numFmtId="0" fontId="10" fillId="0" borderId="0" xfId="1" applyFont="1" applyFill="1"/>
    <xf numFmtId="0" fontId="7" fillId="3" borderId="24" xfId="0" applyFont="1" applyFill="1" applyBorder="1" applyAlignment="1" applyProtection="1">
      <alignment horizontal="left"/>
      <protection locked="0"/>
    </xf>
    <xf numFmtId="1" fontId="3" fillId="0" borderId="24" xfId="1" applyNumberFormat="1" applyFont="1" applyFill="1" applyBorder="1" applyAlignment="1">
      <alignment horizontal="right" vertical="center" wrapText="1"/>
    </xf>
    <xf numFmtId="0" fontId="3" fillId="3" borderId="24" xfId="0" applyFont="1" applyFill="1" applyBorder="1" applyAlignment="1">
      <alignment horizontal="left" vertical="center"/>
    </xf>
    <xf numFmtId="0" fontId="10" fillId="3" borderId="0" xfId="1" applyFont="1" applyFill="1"/>
    <xf numFmtId="0" fontId="11" fillId="3" borderId="24" xfId="0" applyFont="1" applyFill="1" applyBorder="1" applyAlignment="1">
      <alignment vertical="center"/>
    </xf>
    <xf numFmtId="1" fontId="3" fillId="4" borderId="24" xfId="1" applyNumberFormat="1" applyFont="1" applyFill="1" applyBorder="1" applyAlignment="1">
      <alignment horizontal="right"/>
    </xf>
    <xf numFmtId="0" fontId="3" fillId="0" borderId="25" xfId="1" applyFont="1" applyFill="1" applyBorder="1" applyAlignment="1">
      <alignment horizontal="center"/>
    </xf>
    <xf numFmtId="0" fontId="3" fillId="3" borderId="25" xfId="0" applyFont="1" applyFill="1" applyBorder="1" applyAlignment="1">
      <alignment vertical="center"/>
    </xf>
    <xf numFmtId="1" fontId="3" fillId="0" borderId="25" xfId="1" applyNumberFormat="1" applyFont="1" applyFill="1" applyBorder="1" applyAlignment="1">
      <alignment horizontal="right"/>
    </xf>
    <xf numFmtId="1" fontId="5" fillId="0" borderId="21" xfId="1" applyNumberFormat="1" applyFont="1" applyFill="1" applyBorder="1" applyAlignment="1">
      <alignment horizontal="right"/>
    </xf>
    <xf numFmtId="0" fontId="12" fillId="0" borderId="0" xfId="1" applyFont="1" applyFill="1"/>
    <xf numFmtId="0" fontId="3" fillId="0" borderId="23" xfId="1" applyFont="1" applyFill="1" applyBorder="1" applyAlignment="1">
      <alignment horizontal="center"/>
    </xf>
    <xf numFmtId="0" fontId="3" fillId="3" borderId="25" xfId="2" applyFont="1" applyFill="1" applyBorder="1" applyAlignment="1" applyProtection="1">
      <alignment vertical="center"/>
      <protection locked="0"/>
    </xf>
    <xf numFmtId="1" fontId="5" fillId="0" borderId="11" xfId="1" applyNumberFormat="1" applyFont="1" applyFill="1" applyBorder="1" applyAlignment="1">
      <alignment horizontal="right"/>
    </xf>
    <xf numFmtId="1" fontId="5" fillId="0" borderId="21" xfId="1" applyNumberFormat="1" applyFont="1" applyFill="1" applyBorder="1"/>
    <xf numFmtId="1" fontId="10" fillId="0" borderId="0" xfId="1" applyNumberFormat="1" applyFont="1" applyFill="1"/>
    <xf numFmtId="0" fontId="3" fillId="0" borderId="0" xfId="1" applyFont="1" applyFill="1" applyAlignment="1">
      <alignment horizontal="right"/>
    </xf>
    <xf numFmtId="0" fontId="10" fillId="4" borderId="0" xfId="1" applyFont="1" applyFill="1"/>
    <xf numFmtId="0" fontId="7" fillId="0" borderId="17" xfId="1" applyFont="1" applyBorder="1" applyAlignment="1">
      <alignment vertical="center" wrapText="1"/>
    </xf>
    <xf numFmtId="0" fontId="7" fillId="0" borderId="27" xfId="1" applyFont="1" applyBorder="1" applyAlignment="1">
      <alignment vertical="center" wrapText="1"/>
    </xf>
    <xf numFmtId="0" fontId="5" fillId="2" borderId="29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5" fillId="2" borderId="29" xfId="1" applyNumberFormat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17" fillId="0" borderId="0" xfId="5" applyFont="1" applyFill="1" applyBorder="1"/>
    <xf numFmtId="0" fontId="20" fillId="0" borderId="24" xfId="5" applyFont="1" applyFill="1" applyBorder="1"/>
    <xf numFmtId="0" fontId="16" fillId="0" borderId="23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/>
    </xf>
    <xf numFmtId="1" fontId="3" fillId="0" borderId="24" xfId="1" applyNumberFormat="1" applyFont="1" applyFill="1" applyBorder="1" applyAlignment="1">
      <alignment horizontal="center"/>
    </xf>
    <xf numFmtId="0" fontId="3" fillId="0" borderId="30" xfId="1" applyFont="1" applyFill="1" applyBorder="1" applyAlignment="1">
      <alignment horizontal="center"/>
    </xf>
    <xf numFmtId="0" fontId="5" fillId="3" borderId="23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21" fillId="3" borderId="24" xfId="0" applyFont="1" applyFill="1" applyBorder="1" applyAlignment="1">
      <alignment vertical="center"/>
    </xf>
    <xf numFmtId="1" fontId="7" fillId="0" borderId="24" xfId="1" applyNumberFormat="1" applyFont="1" applyFill="1" applyBorder="1" applyAlignment="1">
      <alignment horizontal="right"/>
    </xf>
    <xf numFmtId="1" fontId="7" fillId="0" borderId="23" xfId="1" applyNumberFormat="1" applyFont="1" applyFill="1" applyBorder="1" applyAlignment="1">
      <alignment horizontal="right"/>
    </xf>
    <xf numFmtId="0" fontId="5" fillId="3" borderId="24" xfId="0" applyFont="1" applyFill="1" applyBorder="1" applyProtection="1">
      <protection locked="0"/>
    </xf>
    <xf numFmtId="0" fontId="5" fillId="3" borderId="24" xfId="0" applyFont="1" applyFill="1" applyBorder="1" applyAlignment="1" applyProtection="1">
      <alignment horizontal="left"/>
      <protection locked="0"/>
    </xf>
    <xf numFmtId="0" fontId="5" fillId="3" borderId="23" xfId="2" applyFont="1" applyFill="1" applyBorder="1" applyAlignment="1" applyProtection="1">
      <alignment horizontal="left" vertical="center"/>
      <protection locked="0"/>
    </xf>
    <xf numFmtId="0" fontId="5" fillId="3" borderId="24" xfId="2" applyFont="1" applyFill="1" applyBorder="1" applyAlignment="1" applyProtection="1">
      <alignment vertical="center"/>
      <protection locked="0"/>
    </xf>
    <xf numFmtId="0" fontId="5" fillId="3" borderId="25" xfId="2" applyFont="1" applyFill="1" applyBorder="1" applyAlignment="1" applyProtection="1">
      <alignment vertical="center"/>
      <protection locked="0"/>
    </xf>
    <xf numFmtId="0" fontId="5" fillId="3" borderId="24" xfId="0" applyFont="1" applyFill="1" applyBorder="1" applyAlignment="1">
      <alignment horizontal="left" vertical="center"/>
    </xf>
    <xf numFmtId="0" fontId="22" fillId="5" borderId="0" xfId="1" applyFont="1" applyFill="1"/>
    <xf numFmtId="1" fontId="22" fillId="5" borderId="0" xfId="1" applyNumberFormat="1" applyFont="1" applyFill="1"/>
    <xf numFmtId="9" fontId="22" fillId="5" borderId="0" xfId="1" applyNumberFormat="1" applyFont="1" applyFill="1"/>
    <xf numFmtId="1" fontId="3" fillId="0" borderId="31" xfId="1" applyNumberFormat="1" applyFont="1" applyFill="1" applyBorder="1" applyAlignment="1">
      <alignment horizontal="right"/>
    </xf>
    <xf numFmtId="1" fontId="5" fillId="0" borderId="29" xfId="1" applyNumberFormat="1" applyFont="1" applyFill="1" applyBorder="1"/>
    <xf numFmtId="1" fontId="3" fillId="0" borderId="32" xfId="1" applyNumberFormat="1" applyFont="1" applyFill="1" applyBorder="1" applyAlignment="1">
      <alignment horizontal="right"/>
    </xf>
    <xf numFmtId="0" fontId="12" fillId="0" borderId="19" xfId="1" applyFont="1" applyFill="1" applyBorder="1"/>
    <xf numFmtId="1" fontId="5" fillId="0" borderId="33" xfId="1" applyNumberFormat="1" applyFont="1" applyFill="1" applyBorder="1" applyAlignment="1">
      <alignment horizontal="right"/>
    </xf>
    <xf numFmtId="1" fontId="3" fillId="0" borderId="19" xfId="1" applyNumberFormat="1" applyFont="1" applyFill="1" applyBorder="1" applyAlignment="1">
      <alignment horizontal="right"/>
    </xf>
    <xf numFmtId="0" fontId="18" fillId="0" borderId="24" xfId="0" applyFont="1" applyBorder="1" applyAlignment="1">
      <alignment horizontal="center" vertical="center"/>
    </xf>
    <xf numFmtId="0" fontId="19" fillId="0" borderId="0" xfId="13" applyFill="1" applyBorder="1" applyAlignment="1">
      <alignment horizontal="center"/>
    </xf>
    <xf numFmtId="0" fontId="17" fillId="0" borderId="0" xfId="5" applyFont="1" applyFill="1" applyBorder="1" applyAlignment="1">
      <alignment horizontal="center"/>
    </xf>
    <xf numFmtId="0" fontId="17" fillId="0" borderId="24" xfId="5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5" fillId="0" borderId="27" xfId="1" applyFont="1" applyBorder="1" applyAlignment="1" applyProtection="1">
      <alignment horizontal="right"/>
      <protection locked="0"/>
    </xf>
    <xf numFmtId="0" fontId="5" fillId="0" borderId="16" xfId="1" applyFont="1" applyBorder="1" applyAlignment="1" applyProtection="1">
      <alignment horizontal="right"/>
      <protection locked="0"/>
    </xf>
    <xf numFmtId="0" fontId="5" fillId="3" borderId="8" xfId="1" applyFont="1" applyFill="1" applyBorder="1" applyAlignment="1" applyProtection="1">
      <alignment horizontal="right"/>
      <protection locked="0"/>
    </xf>
    <xf numFmtId="0" fontId="5" fillId="3" borderId="26" xfId="1" applyFont="1" applyFill="1" applyBorder="1" applyAlignment="1" applyProtection="1">
      <alignment horizontal="right"/>
      <protection locked="0"/>
    </xf>
    <xf numFmtId="0" fontId="5" fillId="3" borderId="20" xfId="1" applyFont="1" applyFill="1" applyBorder="1" applyAlignment="1" applyProtection="1">
      <alignment horizontal="right"/>
      <protection locked="0"/>
    </xf>
    <xf numFmtId="0" fontId="5" fillId="3" borderId="21" xfId="1" applyFont="1" applyFill="1" applyBorder="1" applyAlignment="1" applyProtection="1">
      <alignment horizontal="right"/>
      <protection locked="0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</cellXfs>
  <cellStyles count="14">
    <cellStyle name="Hyperlink" xfId="13" builtinId="8"/>
    <cellStyle name="Įprastas 2" xfId="3"/>
    <cellStyle name="Įprastas 3" xfId="4"/>
    <cellStyle name="Normal" xfId="0" builtinId="0"/>
    <cellStyle name="Normal 2" xfId="5"/>
    <cellStyle name="Normal 2 2" xfId="1"/>
    <cellStyle name="Normal 2 3" xfId="6"/>
    <cellStyle name="Normal 3" xfId="7"/>
    <cellStyle name="Normal 3 2" xfId="8"/>
    <cellStyle name="Normal 4" xfId="9"/>
    <cellStyle name="Normal 5" xfId="10"/>
    <cellStyle name="Normal 6" xfId="2"/>
    <cellStyle name="Normal 7" xfId="11"/>
    <cellStyle name="Percent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73"/>
  <sheetViews>
    <sheetView tabSelected="1" zoomScaleNormal="100" workbookViewId="0">
      <pane ySplit="9" topLeftCell="A10" activePane="bottomLeft" state="frozen"/>
      <selection pane="bottomLeft" activeCell="P17" sqref="P17"/>
    </sheetView>
  </sheetViews>
  <sheetFormatPr defaultColWidth="7.85546875" defaultRowHeight="15.75" customHeight="1"/>
  <cols>
    <col min="1" max="1" width="6.42578125" style="23" customWidth="1"/>
    <col min="2" max="2" width="49.140625" style="23" bestFit="1" customWidth="1"/>
    <col min="3" max="3" width="13" style="23" customWidth="1"/>
    <col min="4" max="4" width="17.140625" style="23" customWidth="1"/>
    <col min="5" max="5" width="12.42578125" style="23" customWidth="1"/>
    <col min="6" max="6" width="14.85546875" style="23" customWidth="1"/>
    <col min="7" max="7" width="13.28515625" style="23" customWidth="1"/>
    <col min="8" max="8" width="15.7109375" style="23" customWidth="1"/>
    <col min="9" max="9" width="9.5703125" style="23" customWidth="1"/>
    <col min="10" max="10" width="14.85546875" style="23" customWidth="1"/>
    <col min="11" max="11" width="13.42578125" style="23" customWidth="1"/>
    <col min="12" max="12" width="16.140625" style="23" customWidth="1"/>
    <col min="13" max="13" width="13.42578125" style="23" customWidth="1"/>
    <col min="14" max="14" width="13.28515625" style="23" customWidth="1"/>
    <col min="15" max="15" width="10.28515625" style="23" bestFit="1" customWidth="1"/>
    <col min="16" max="16384" width="7.85546875" style="23"/>
  </cols>
  <sheetData>
    <row r="1" spans="1:14" s="2" customFormat="1" ht="15.75" customHeight="1">
      <c r="A1" s="1"/>
      <c r="B1" s="1"/>
      <c r="N1" s="4" t="s">
        <v>0</v>
      </c>
    </row>
    <row r="2" spans="1:14" s="2" customFormat="1" ht="15.75" customHeight="1">
      <c r="A2" s="90" t="s">
        <v>74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3" customFormat="1">
      <c r="A3" s="90" t="s">
        <v>81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s="2" customFormat="1" ht="16.5" thickBot="1">
      <c r="A4" s="5"/>
      <c r="C4" s="6"/>
      <c r="D4" s="6"/>
    </row>
    <row r="5" spans="1:14" s="7" customFormat="1" ht="15.75" customHeight="1">
      <c r="A5" s="105" t="s">
        <v>1</v>
      </c>
      <c r="B5" s="105" t="s">
        <v>2</v>
      </c>
      <c r="C5" s="84" t="s">
        <v>64</v>
      </c>
      <c r="D5" s="85"/>
      <c r="E5" s="95" t="s">
        <v>6</v>
      </c>
      <c r="F5" s="92"/>
      <c r="G5" s="95" t="s">
        <v>7</v>
      </c>
      <c r="H5" s="95"/>
      <c r="I5" s="84" t="s">
        <v>3</v>
      </c>
      <c r="J5" s="85"/>
      <c r="K5" s="91" t="s">
        <v>4</v>
      </c>
      <c r="L5" s="92"/>
      <c r="M5" s="91" t="s">
        <v>5</v>
      </c>
      <c r="N5" s="92"/>
    </row>
    <row r="6" spans="1:14" s="7" customFormat="1" ht="15.75" customHeight="1">
      <c r="A6" s="106"/>
      <c r="B6" s="106"/>
      <c r="C6" s="86"/>
      <c r="D6" s="87"/>
      <c r="E6" s="96"/>
      <c r="F6" s="94"/>
      <c r="G6" s="96"/>
      <c r="H6" s="96"/>
      <c r="I6" s="86"/>
      <c r="J6" s="87"/>
      <c r="K6" s="93"/>
      <c r="L6" s="94"/>
      <c r="M6" s="93"/>
      <c r="N6" s="94"/>
    </row>
    <row r="7" spans="1:14" s="7" customFormat="1" ht="51" customHeight="1" thickBot="1">
      <c r="A7" s="106"/>
      <c r="B7" s="106"/>
      <c r="C7" s="88"/>
      <c r="D7" s="89"/>
      <c r="E7" s="97"/>
      <c r="F7" s="98"/>
      <c r="G7" s="97"/>
      <c r="H7" s="97"/>
      <c r="I7" s="86"/>
      <c r="J7" s="87"/>
      <c r="K7" s="93"/>
      <c r="L7" s="94"/>
      <c r="M7" s="93"/>
      <c r="N7" s="94"/>
    </row>
    <row r="8" spans="1:14" s="7" customFormat="1" ht="74.25" customHeight="1" thickBot="1">
      <c r="A8" s="107"/>
      <c r="B8" s="107"/>
      <c r="C8" s="43" t="s">
        <v>66</v>
      </c>
      <c r="D8" s="42" t="s">
        <v>63</v>
      </c>
      <c r="E8" s="8" t="s">
        <v>69</v>
      </c>
      <c r="F8" s="9" t="s">
        <v>65</v>
      </c>
      <c r="G8" s="8" t="s">
        <v>68</v>
      </c>
      <c r="H8" s="9" t="s">
        <v>65</v>
      </c>
      <c r="I8" s="10" t="s">
        <v>71</v>
      </c>
      <c r="J8" s="11" t="s">
        <v>65</v>
      </c>
      <c r="K8" s="10" t="s">
        <v>71</v>
      </c>
      <c r="L8" s="51" t="s">
        <v>65</v>
      </c>
      <c r="M8" s="10" t="s">
        <v>8</v>
      </c>
      <c r="N8" s="52" t="s">
        <v>82</v>
      </c>
    </row>
    <row r="9" spans="1:14" s="15" customFormat="1" ht="32.25" thickBot="1">
      <c r="A9" s="47">
        <v>1</v>
      </c>
      <c r="B9" s="46">
        <v>2</v>
      </c>
      <c r="C9" s="12">
        <v>3</v>
      </c>
      <c r="D9" s="48">
        <v>4</v>
      </c>
      <c r="E9" s="45">
        <v>5</v>
      </c>
      <c r="F9" s="44">
        <v>6</v>
      </c>
      <c r="G9" s="12" t="s">
        <v>67</v>
      </c>
      <c r="H9" s="13" t="s">
        <v>70</v>
      </c>
      <c r="I9" s="49">
        <v>9</v>
      </c>
      <c r="J9" s="13">
        <v>10</v>
      </c>
      <c r="K9" s="45">
        <v>11</v>
      </c>
      <c r="L9" s="50">
        <v>12</v>
      </c>
      <c r="M9" s="12" t="s">
        <v>72</v>
      </c>
      <c r="N9" s="14" t="s">
        <v>73</v>
      </c>
    </row>
    <row r="10" spans="1:14" s="2" customFormat="1" ht="15.75" customHeight="1">
      <c r="A10" s="16">
        <v>1</v>
      </c>
      <c r="B10" s="59" t="s">
        <v>9</v>
      </c>
      <c r="C10" s="17">
        <v>4534</v>
      </c>
      <c r="D10" s="17"/>
      <c r="E10" s="18">
        <v>353</v>
      </c>
      <c r="F10" s="18"/>
      <c r="G10" s="18">
        <v>4887</v>
      </c>
      <c r="H10" s="18">
        <v>3295</v>
      </c>
      <c r="I10" s="18">
        <v>830</v>
      </c>
      <c r="J10" s="18">
        <v>392</v>
      </c>
      <c r="K10" s="18">
        <v>1076</v>
      </c>
      <c r="L10" s="18">
        <v>515</v>
      </c>
      <c r="M10" s="18">
        <v>6793</v>
      </c>
      <c r="N10" s="18">
        <f>H10+J10+L10</f>
        <v>4202</v>
      </c>
    </row>
    <row r="11" spans="1:14" s="2" customFormat="1" ht="15.75" customHeight="1">
      <c r="A11" s="19">
        <v>2</v>
      </c>
      <c r="B11" s="60" t="s">
        <v>10</v>
      </c>
      <c r="C11" s="21">
        <v>2689</v>
      </c>
      <c r="D11" s="21">
        <v>2230</v>
      </c>
      <c r="E11" s="21">
        <v>418</v>
      </c>
      <c r="F11" s="21">
        <v>144</v>
      </c>
      <c r="G11" s="21">
        <v>3107</v>
      </c>
      <c r="H11" s="21">
        <v>2374</v>
      </c>
      <c r="I11" s="21">
        <v>565</v>
      </c>
      <c r="J11" s="21">
        <v>509</v>
      </c>
      <c r="K11" s="21">
        <v>516</v>
      </c>
      <c r="L11" s="21">
        <v>202</v>
      </c>
      <c r="M11" s="21">
        <v>4188</v>
      </c>
      <c r="N11" s="18">
        <f t="shared" ref="N11:N59" si="0">H11+J11+L11</f>
        <v>3085</v>
      </c>
    </row>
    <row r="12" spans="1:14" s="2" customFormat="1" ht="15.75" customHeight="1">
      <c r="A12" s="19"/>
      <c r="B12" s="61" t="s">
        <v>11</v>
      </c>
      <c r="C12" s="21">
        <v>105</v>
      </c>
      <c r="D12" s="21">
        <v>103</v>
      </c>
      <c r="E12" s="21">
        <v>5</v>
      </c>
      <c r="F12" s="21">
        <v>5</v>
      </c>
      <c r="G12" s="21">
        <v>110</v>
      </c>
      <c r="H12" s="21">
        <v>108</v>
      </c>
      <c r="I12" s="21">
        <v>20</v>
      </c>
      <c r="J12" s="21">
        <v>19</v>
      </c>
      <c r="K12" s="21">
        <v>26</v>
      </c>
      <c r="L12" s="21">
        <v>21</v>
      </c>
      <c r="M12" s="21">
        <v>156</v>
      </c>
      <c r="N12" s="18">
        <f t="shared" si="0"/>
        <v>148</v>
      </c>
    </row>
    <row r="13" spans="1:14" ht="15.75" customHeight="1">
      <c r="A13" s="22">
        <v>3</v>
      </c>
      <c r="B13" s="60" t="s">
        <v>12</v>
      </c>
      <c r="C13" s="21">
        <v>1545</v>
      </c>
      <c r="D13" s="21">
        <v>1470</v>
      </c>
      <c r="E13" s="21">
        <v>84</v>
      </c>
      <c r="F13" s="21">
        <v>47</v>
      </c>
      <c r="G13" s="21">
        <v>1629</v>
      </c>
      <c r="H13" s="21">
        <v>1517</v>
      </c>
      <c r="I13" s="21">
        <v>225</v>
      </c>
      <c r="J13" s="21">
        <v>212</v>
      </c>
      <c r="K13" s="21">
        <v>648</v>
      </c>
      <c r="L13" s="21">
        <v>438</v>
      </c>
      <c r="M13" s="21">
        <v>2196</v>
      </c>
      <c r="N13" s="18">
        <f t="shared" ref="N13" si="1">H13+J13+L13</f>
        <v>2167</v>
      </c>
    </row>
    <row r="14" spans="1:14" ht="15.75" customHeight="1">
      <c r="A14" s="22">
        <v>4</v>
      </c>
      <c r="B14" s="64" t="s">
        <v>13</v>
      </c>
      <c r="C14" s="18">
        <v>1923</v>
      </c>
      <c r="D14" s="18">
        <f>SUM(D15:D22)</f>
        <v>1521</v>
      </c>
      <c r="E14" s="18">
        <v>328</v>
      </c>
      <c r="F14" s="18">
        <f>SUM(F15:F22)</f>
        <v>149</v>
      </c>
      <c r="G14" s="18">
        <v>2251</v>
      </c>
      <c r="H14" s="18">
        <f>SUM(H15:H22)</f>
        <v>1670</v>
      </c>
      <c r="I14" s="18">
        <v>385</v>
      </c>
      <c r="J14" s="18">
        <f>SUM(J15:J22)</f>
        <v>298</v>
      </c>
      <c r="K14" s="18">
        <v>423</v>
      </c>
      <c r="L14" s="18">
        <f>SUM(L15:L22)</f>
        <v>243</v>
      </c>
      <c r="M14" s="18">
        <v>3059</v>
      </c>
      <c r="N14" s="18">
        <f t="shared" si="0"/>
        <v>2211</v>
      </c>
    </row>
    <row r="15" spans="1:14" ht="15.75" customHeight="1">
      <c r="A15" s="22"/>
      <c r="B15" s="24" t="s">
        <v>14</v>
      </c>
      <c r="C15" s="62">
        <v>113</v>
      </c>
      <c r="D15" s="62">
        <v>107</v>
      </c>
      <c r="E15" s="62">
        <v>41</v>
      </c>
      <c r="F15" s="62">
        <v>36</v>
      </c>
      <c r="G15" s="62">
        <v>154</v>
      </c>
      <c r="H15" s="62">
        <v>143</v>
      </c>
      <c r="I15" s="62">
        <v>35</v>
      </c>
      <c r="J15" s="62">
        <v>34</v>
      </c>
      <c r="K15" s="62">
        <v>31</v>
      </c>
      <c r="L15" s="62">
        <v>27</v>
      </c>
      <c r="M15" s="62">
        <v>220</v>
      </c>
      <c r="N15" s="63">
        <f t="shared" si="0"/>
        <v>204</v>
      </c>
    </row>
    <row r="16" spans="1:14" ht="15.75" customHeight="1">
      <c r="A16" s="22"/>
      <c r="B16" s="24" t="s">
        <v>15</v>
      </c>
      <c r="C16" s="62">
        <v>98</v>
      </c>
      <c r="D16" s="62">
        <v>95</v>
      </c>
      <c r="E16" s="62">
        <v>11</v>
      </c>
      <c r="F16" s="62">
        <v>11</v>
      </c>
      <c r="G16" s="62">
        <v>109</v>
      </c>
      <c r="H16" s="62">
        <v>106</v>
      </c>
      <c r="I16" s="62">
        <v>30</v>
      </c>
      <c r="J16" s="62">
        <v>29</v>
      </c>
      <c r="K16" s="62">
        <v>16</v>
      </c>
      <c r="L16" s="62">
        <v>14</v>
      </c>
      <c r="M16" s="62">
        <v>155</v>
      </c>
      <c r="N16" s="63">
        <f t="shared" si="0"/>
        <v>149</v>
      </c>
    </row>
    <row r="17" spans="1:14" ht="15.75" customHeight="1">
      <c r="A17" s="22"/>
      <c r="B17" s="24" t="s">
        <v>16</v>
      </c>
      <c r="C17" s="62">
        <v>177</v>
      </c>
      <c r="D17" s="62">
        <v>174</v>
      </c>
      <c r="E17" s="62">
        <v>6</v>
      </c>
      <c r="F17" s="62">
        <v>6</v>
      </c>
      <c r="G17" s="62">
        <v>183</v>
      </c>
      <c r="H17" s="62">
        <v>180</v>
      </c>
      <c r="I17" s="62">
        <v>41</v>
      </c>
      <c r="J17" s="62">
        <v>41</v>
      </c>
      <c r="K17" s="62">
        <v>29</v>
      </c>
      <c r="L17" s="62">
        <v>27</v>
      </c>
      <c r="M17" s="62">
        <v>253</v>
      </c>
      <c r="N17" s="63">
        <f t="shared" si="0"/>
        <v>248</v>
      </c>
    </row>
    <row r="18" spans="1:14" ht="15.75" customHeight="1">
      <c r="A18" s="22"/>
      <c r="B18" s="24" t="s">
        <v>17</v>
      </c>
      <c r="C18" s="62">
        <v>262</v>
      </c>
      <c r="D18" s="62">
        <v>219</v>
      </c>
      <c r="E18" s="62">
        <v>40</v>
      </c>
      <c r="F18" s="62">
        <v>25</v>
      </c>
      <c r="G18" s="62">
        <f>C18+E18</f>
        <v>302</v>
      </c>
      <c r="H18" s="62">
        <f>D18+F18</f>
        <v>244</v>
      </c>
      <c r="I18" s="62">
        <v>47</v>
      </c>
      <c r="J18" s="62">
        <v>43</v>
      </c>
      <c r="K18" s="62">
        <v>68</v>
      </c>
      <c r="L18" s="62">
        <v>40</v>
      </c>
      <c r="M18" s="62">
        <f>G18+I18+K18</f>
        <v>417</v>
      </c>
      <c r="N18" s="63">
        <f t="shared" si="0"/>
        <v>327</v>
      </c>
    </row>
    <row r="19" spans="1:14" ht="15.75" customHeight="1">
      <c r="A19" s="22"/>
      <c r="B19" s="24" t="s">
        <v>18</v>
      </c>
      <c r="C19" s="62">
        <v>60</v>
      </c>
      <c r="D19" s="62">
        <v>60</v>
      </c>
      <c r="E19" s="62">
        <v>3</v>
      </c>
      <c r="F19" s="62">
        <v>3</v>
      </c>
      <c r="G19" s="62">
        <f>C19+E19</f>
        <v>63</v>
      </c>
      <c r="H19" s="62">
        <f>D19+F19</f>
        <v>63</v>
      </c>
      <c r="I19" s="62">
        <v>22</v>
      </c>
      <c r="J19" s="62">
        <v>22</v>
      </c>
      <c r="K19" s="62">
        <v>18</v>
      </c>
      <c r="L19" s="62">
        <v>16</v>
      </c>
      <c r="M19" s="62">
        <f>G19+I19+K19</f>
        <v>103</v>
      </c>
      <c r="N19" s="63">
        <f t="shared" si="0"/>
        <v>101</v>
      </c>
    </row>
    <row r="20" spans="1:14" ht="15.75" customHeight="1">
      <c r="A20" s="22"/>
      <c r="B20" s="24" t="s">
        <v>19</v>
      </c>
      <c r="C20" s="62">
        <v>579</v>
      </c>
      <c r="D20" s="62">
        <v>522</v>
      </c>
      <c r="E20" s="62">
        <v>82</v>
      </c>
      <c r="F20" s="62">
        <v>10</v>
      </c>
      <c r="G20" s="62">
        <v>661</v>
      </c>
      <c r="H20" s="62">
        <v>532</v>
      </c>
      <c r="I20" s="62">
        <v>82</v>
      </c>
      <c r="J20" s="62">
        <v>82</v>
      </c>
      <c r="K20" s="62">
        <v>91</v>
      </c>
      <c r="L20" s="62">
        <v>55</v>
      </c>
      <c r="M20" s="62">
        <v>834</v>
      </c>
      <c r="N20" s="63">
        <f t="shared" si="0"/>
        <v>669</v>
      </c>
    </row>
    <row r="21" spans="1:14" ht="15.75" customHeight="1">
      <c r="A21" s="22"/>
      <c r="B21" s="24" t="s">
        <v>20</v>
      </c>
      <c r="C21" s="62">
        <v>342</v>
      </c>
      <c r="D21" s="62">
        <v>296</v>
      </c>
      <c r="E21" s="62">
        <v>98</v>
      </c>
      <c r="F21" s="62">
        <v>52</v>
      </c>
      <c r="G21" s="62">
        <v>440</v>
      </c>
      <c r="H21" s="62">
        <v>348</v>
      </c>
      <c r="I21" s="62">
        <v>79</v>
      </c>
      <c r="J21" s="62">
        <v>34</v>
      </c>
      <c r="K21" s="62">
        <v>87</v>
      </c>
      <c r="L21" s="62">
        <v>59</v>
      </c>
      <c r="M21" s="62">
        <v>606</v>
      </c>
      <c r="N21" s="63">
        <f t="shared" si="0"/>
        <v>441</v>
      </c>
    </row>
    <row r="22" spans="1:14" ht="15.75" customHeight="1">
      <c r="A22" s="22"/>
      <c r="B22" s="24" t="s">
        <v>21</v>
      </c>
      <c r="C22" s="62">
        <v>50</v>
      </c>
      <c r="D22" s="62">
        <v>48</v>
      </c>
      <c r="E22" s="62">
        <v>6</v>
      </c>
      <c r="F22" s="62">
        <v>6</v>
      </c>
      <c r="G22" s="62">
        <v>56</v>
      </c>
      <c r="H22" s="62">
        <v>54</v>
      </c>
      <c r="I22" s="62">
        <v>13</v>
      </c>
      <c r="J22" s="62">
        <v>13</v>
      </c>
      <c r="K22" s="62">
        <v>5</v>
      </c>
      <c r="L22" s="62">
        <v>5</v>
      </c>
      <c r="M22" s="62">
        <v>74</v>
      </c>
      <c r="N22" s="63">
        <f t="shared" si="0"/>
        <v>72</v>
      </c>
    </row>
    <row r="23" spans="1:14" ht="15.75" customHeight="1">
      <c r="A23" s="22"/>
      <c r="B23" s="24" t="s">
        <v>22</v>
      </c>
      <c r="C23" s="21">
        <v>13</v>
      </c>
      <c r="D23" s="21"/>
      <c r="E23" s="21">
        <v>0</v>
      </c>
      <c r="F23" s="21"/>
      <c r="G23" s="21">
        <v>13</v>
      </c>
      <c r="H23" s="21"/>
      <c r="I23" s="21">
        <v>3</v>
      </c>
      <c r="J23" s="21"/>
      <c r="K23" s="21">
        <v>0</v>
      </c>
      <c r="L23" s="21"/>
      <c r="M23" s="21">
        <v>16</v>
      </c>
      <c r="N23" s="18" t="s">
        <v>85</v>
      </c>
    </row>
    <row r="24" spans="1:14" ht="15.75" customHeight="1">
      <c r="A24" s="22">
        <v>5</v>
      </c>
      <c r="B24" s="65" t="s">
        <v>75</v>
      </c>
      <c r="C24" s="21">
        <v>224</v>
      </c>
      <c r="D24" s="21">
        <v>216</v>
      </c>
      <c r="E24" s="21">
        <v>26</v>
      </c>
      <c r="F24" s="21">
        <v>26</v>
      </c>
      <c r="G24" s="21">
        <v>250</v>
      </c>
      <c r="H24" s="21">
        <v>242</v>
      </c>
      <c r="I24" s="21">
        <v>26</v>
      </c>
      <c r="J24" s="21">
        <v>26</v>
      </c>
      <c r="K24" s="21">
        <v>38</v>
      </c>
      <c r="L24" s="21">
        <v>34</v>
      </c>
      <c r="M24" s="21">
        <v>314</v>
      </c>
      <c r="N24" s="18">
        <f t="shared" si="0"/>
        <v>302</v>
      </c>
    </row>
    <row r="25" spans="1:14" ht="15.75" customHeight="1">
      <c r="A25" s="22">
        <v>6</v>
      </c>
      <c r="B25" s="60" t="s">
        <v>23</v>
      </c>
      <c r="C25" s="21">
        <v>1621</v>
      </c>
      <c r="D25" s="21">
        <v>1411</v>
      </c>
      <c r="E25" s="21">
        <v>174</v>
      </c>
      <c r="F25" s="21">
        <v>57</v>
      </c>
      <c r="G25" s="21">
        <f>C25+E25</f>
        <v>1795</v>
      </c>
      <c r="H25" s="21">
        <f>D25+F25</f>
        <v>1468</v>
      </c>
      <c r="I25" s="21">
        <v>199</v>
      </c>
      <c r="J25" s="21">
        <v>158</v>
      </c>
      <c r="K25" s="21">
        <v>512</v>
      </c>
      <c r="L25" s="21">
        <v>332</v>
      </c>
      <c r="M25" s="21">
        <v>2506</v>
      </c>
      <c r="N25" s="18">
        <f t="shared" si="0"/>
        <v>1958</v>
      </c>
    </row>
    <row r="26" spans="1:14" ht="15.75" customHeight="1">
      <c r="A26" s="22">
        <v>7</v>
      </c>
      <c r="B26" s="60" t="s">
        <v>24</v>
      </c>
      <c r="C26" s="21">
        <v>983</v>
      </c>
      <c r="D26" s="57">
        <v>974</v>
      </c>
      <c r="E26" s="21">
        <v>29</v>
      </c>
      <c r="F26" s="57">
        <v>27</v>
      </c>
      <c r="G26" s="21">
        <v>1012</v>
      </c>
      <c r="H26" s="57">
        <v>1001</v>
      </c>
      <c r="I26" s="21">
        <v>232</v>
      </c>
      <c r="J26" s="57">
        <v>222</v>
      </c>
      <c r="K26" s="21">
        <v>170</v>
      </c>
      <c r="L26" s="57">
        <v>143</v>
      </c>
      <c r="M26" s="21">
        <v>1414</v>
      </c>
      <c r="N26" s="18">
        <f t="shared" si="0"/>
        <v>1366</v>
      </c>
    </row>
    <row r="27" spans="1:14" ht="15.75" customHeight="1">
      <c r="A27" s="22">
        <v>8</v>
      </c>
      <c r="B27" s="60" t="s">
        <v>25</v>
      </c>
      <c r="C27" s="21">
        <v>330</v>
      </c>
      <c r="D27" s="21">
        <v>330</v>
      </c>
      <c r="E27" s="21">
        <v>155</v>
      </c>
      <c r="F27" s="21">
        <v>155</v>
      </c>
      <c r="G27" s="21">
        <v>485</v>
      </c>
      <c r="H27" s="21">
        <v>485</v>
      </c>
      <c r="I27" s="21">
        <v>52</v>
      </c>
      <c r="J27" s="21">
        <v>52</v>
      </c>
      <c r="K27" s="21">
        <v>118</v>
      </c>
      <c r="L27" s="21">
        <v>89</v>
      </c>
      <c r="M27" s="21">
        <v>655</v>
      </c>
      <c r="N27" s="18">
        <f t="shared" si="0"/>
        <v>626</v>
      </c>
    </row>
    <row r="28" spans="1:14" ht="15.75" customHeight="1">
      <c r="A28" s="22">
        <v>9</v>
      </c>
      <c r="B28" s="60" t="s">
        <v>26</v>
      </c>
      <c r="C28" s="25">
        <v>315</v>
      </c>
      <c r="D28" s="25">
        <v>315</v>
      </c>
      <c r="E28" s="21">
        <v>112</v>
      </c>
      <c r="F28" s="21">
        <v>112</v>
      </c>
      <c r="G28" s="21">
        <v>427</v>
      </c>
      <c r="H28" s="21">
        <v>427</v>
      </c>
      <c r="I28" s="21">
        <v>45</v>
      </c>
      <c r="J28" s="21">
        <v>45</v>
      </c>
      <c r="K28" s="21">
        <v>39</v>
      </c>
      <c r="L28" s="21">
        <v>39</v>
      </c>
      <c r="M28" s="21">
        <v>519</v>
      </c>
      <c r="N28" s="18">
        <f t="shared" si="0"/>
        <v>511</v>
      </c>
    </row>
    <row r="29" spans="1:14" ht="15.75" customHeight="1">
      <c r="A29" s="22">
        <v>10</v>
      </c>
      <c r="B29" s="60" t="s">
        <v>27</v>
      </c>
      <c r="C29" s="21">
        <v>312</v>
      </c>
      <c r="D29" s="21">
        <v>307</v>
      </c>
      <c r="E29" s="21">
        <v>50</v>
      </c>
      <c r="F29" s="21">
        <v>31</v>
      </c>
      <c r="G29" s="21">
        <v>362</v>
      </c>
      <c r="H29" s="21">
        <f>D29+F29</f>
        <v>338</v>
      </c>
      <c r="I29" s="21">
        <v>61</v>
      </c>
      <c r="J29" s="21">
        <v>60</v>
      </c>
      <c r="K29" s="21">
        <v>62</v>
      </c>
      <c r="L29" s="21">
        <v>51</v>
      </c>
      <c r="M29" s="21">
        <v>485</v>
      </c>
      <c r="N29" s="18">
        <f t="shared" si="0"/>
        <v>449</v>
      </c>
    </row>
    <row r="30" spans="1:14" ht="15.75" customHeight="1">
      <c r="A30" s="22">
        <v>11</v>
      </c>
      <c r="B30" s="60" t="s">
        <v>28</v>
      </c>
      <c r="C30" s="25">
        <v>224</v>
      </c>
      <c r="D30" s="25"/>
      <c r="E30" s="21">
        <v>0</v>
      </c>
      <c r="F30" s="21"/>
      <c r="G30" s="21">
        <v>224</v>
      </c>
      <c r="H30" s="21"/>
      <c r="I30" s="21">
        <v>33</v>
      </c>
      <c r="J30" s="21"/>
      <c r="K30" s="21">
        <v>39</v>
      </c>
      <c r="L30" s="21">
        <v>0</v>
      </c>
      <c r="M30" s="21">
        <v>296</v>
      </c>
      <c r="N30" s="18">
        <v>226</v>
      </c>
    </row>
    <row r="31" spans="1:14" ht="15.75" customHeight="1">
      <c r="A31" s="22">
        <v>12</v>
      </c>
      <c r="B31" s="20" t="s">
        <v>29</v>
      </c>
      <c r="C31" s="21">
        <v>276</v>
      </c>
      <c r="D31" s="21"/>
      <c r="E31" s="21">
        <v>92</v>
      </c>
      <c r="F31" s="21"/>
      <c r="G31" s="21">
        <v>368</v>
      </c>
      <c r="H31" s="21"/>
      <c r="I31" s="21">
        <v>76</v>
      </c>
      <c r="J31" s="21"/>
      <c r="K31" s="21">
        <v>52</v>
      </c>
      <c r="L31" s="21"/>
      <c r="M31" s="21">
        <v>496</v>
      </c>
      <c r="N31" s="18" t="s">
        <v>85</v>
      </c>
    </row>
    <row r="32" spans="1:14" ht="15.75" customHeight="1">
      <c r="A32" s="22">
        <v>13</v>
      </c>
      <c r="B32" s="20" t="s">
        <v>30</v>
      </c>
      <c r="C32" s="21">
        <v>171</v>
      </c>
      <c r="D32" s="21"/>
      <c r="E32" s="21">
        <v>122</v>
      </c>
      <c r="F32" s="21"/>
      <c r="G32" s="21">
        <v>293</v>
      </c>
      <c r="H32" s="21"/>
      <c r="I32" s="21">
        <v>44</v>
      </c>
      <c r="J32" s="21"/>
      <c r="K32" s="21">
        <v>54</v>
      </c>
      <c r="L32" s="21"/>
      <c r="M32" s="21">
        <v>391</v>
      </c>
      <c r="N32" s="18" t="s">
        <v>85</v>
      </c>
    </row>
    <row r="33" spans="1:15" ht="15.75" customHeight="1">
      <c r="A33" s="22">
        <v>14</v>
      </c>
      <c r="B33" s="60" t="s">
        <v>31</v>
      </c>
      <c r="C33" s="21">
        <v>146</v>
      </c>
      <c r="D33" s="21">
        <v>146</v>
      </c>
      <c r="E33" s="21">
        <v>48</v>
      </c>
      <c r="F33" s="21">
        <v>32</v>
      </c>
      <c r="G33" s="21">
        <v>194</v>
      </c>
      <c r="H33" s="21">
        <f>D33+F33</f>
        <v>178</v>
      </c>
      <c r="I33" s="21">
        <v>60</v>
      </c>
      <c r="J33" s="21">
        <v>51</v>
      </c>
      <c r="K33" s="21">
        <v>41</v>
      </c>
      <c r="L33" s="21">
        <v>31</v>
      </c>
      <c r="M33" s="21">
        <v>295</v>
      </c>
      <c r="N33" s="18">
        <f t="shared" si="0"/>
        <v>260</v>
      </c>
    </row>
    <row r="34" spans="1:15" ht="15.75" customHeight="1">
      <c r="A34" s="22">
        <v>15</v>
      </c>
      <c r="B34" s="60" t="s">
        <v>32</v>
      </c>
      <c r="C34" s="21">
        <v>153</v>
      </c>
      <c r="D34" s="21">
        <v>153</v>
      </c>
      <c r="E34" s="21">
        <v>39</v>
      </c>
      <c r="F34" s="21">
        <v>39</v>
      </c>
      <c r="G34" s="21">
        <v>192</v>
      </c>
      <c r="H34" s="21">
        <f>D34+F34</f>
        <v>192</v>
      </c>
      <c r="I34" s="21">
        <v>32</v>
      </c>
      <c r="J34" s="21">
        <v>32</v>
      </c>
      <c r="K34" s="21">
        <v>46</v>
      </c>
      <c r="L34" s="21">
        <v>41</v>
      </c>
      <c r="M34" s="21">
        <v>270</v>
      </c>
      <c r="N34" s="18">
        <f t="shared" si="0"/>
        <v>265</v>
      </c>
    </row>
    <row r="35" spans="1:15" ht="15.75" customHeight="1">
      <c r="A35" s="22">
        <v>16</v>
      </c>
      <c r="B35" s="26" t="s">
        <v>33</v>
      </c>
      <c r="C35" s="21">
        <v>164</v>
      </c>
      <c r="D35" s="21"/>
      <c r="E35" s="21">
        <v>6</v>
      </c>
      <c r="F35" s="21"/>
      <c r="G35" s="21">
        <v>170</v>
      </c>
      <c r="H35" s="21"/>
      <c r="I35" s="21">
        <v>33</v>
      </c>
      <c r="J35" s="21"/>
      <c r="K35" s="21">
        <v>13</v>
      </c>
      <c r="L35" s="21"/>
      <c r="M35" s="21">
        <v>216</v>
      </c>
      <c r="N35" s="18" t="s">
        <v>85</v>
      </c>
    </row>
    <row r="36" spans="1:15" ht="15.75" customHeight="1">
      <c r="A36" s="22">
        <v>17</v>
      </c>
      <c r="B36" s="60" t="s">
        <v>34</v>
      </c>
      <c r="C36" s="21">
        <v>120</v>
      </c>
      <c r="D36" s="21">
        <v>120</v>
      </c>
      <c r="E36" s="21">
        <v>16</v>
      </c>
      <c r="F36" s="21">
        <v>16</v>
      </c>
      <c r="G36" s="21">
        <v>136</v>
      </c>
      <c r="H36" s="21">
        <v>136</v>
      </c>
      <c r="I36" s="21">
        <v>68</v>
      </c>
      <c r="J36" s="21">
        <v>67</v>
      </c>
      <c r="K36" s="21">
        <v>24</v>
      </c>
      <c r="L36" s="21">
        <v>24</v>
      </c>
      <c r="M36" s="21">
        <v>228</v>
      </c>
      <c r="N36" s="18">
        <f t="shared" si="0"/>
        <v>227</v>
      </c>
    </row>
    <row r="37" spans="1:15" ht="15.75" customHeight="1">
      <c r="A37" s="22">
        <v>18</v>
      </c>
      <c r="B37" s="60" t="s">
        <v>35</v>
      </c>
      <c r="C37" s="73">
        <v>134</v>
      </c>
      <c r="D37" s="73">
        <v>134</v>
      </c>
      <c r="E37" s="73">
        <v>15</v>
      </c>
      <c r="F37" s="73">
        <v>15</v>
      </c>
      <c r="G37" s="73">
        <v>149</v>
      </c>
      <c r="H37" s="73">
        <v>149</v>
      </c>
      <c r="I37" s="73">
        <v>37</v>
      </c>
      <c r="J37" s="73">
        <v>35</v>
      </c>
      <c r="K37" s="73">
        <v>25</v>
      </c>
      <c r="L37" s="73">
        <v>23</v>
      </c>
      <c r="M37" s="73">
        <v>211</v>
      </c>
      <c r="N37" s="18">
        <f t="shared" si="0"/>
        <v>207</v>
      </c>
      <c r="O37" s="27"/>
    </row>
    <row r="38" spans="1:15" ht="15.75" customHeight="1">
      <c r="A38" s="22">
        <v>19</v>
      </c>
      <c r="B38" s="69" t="s">
        <v>36</v>
      </c>
      <c r="C38" s="21">
        <v>142</v>
      </c>
      <c r="D38" s="21"/>
      <c r="E38" s="21">
        <v>4</v>
      </c>
      <c r="F38" s="21"/>
      <c r="G38" s="21">
        <v>146</v>
      </c>
      <c r="H38" s="21"/>
      <c r="I38" s="21">
        <v>23</v>
      </c>
      <c r="J38" s="21"/>
      <c r="K38" s="21">
        <v>11</v>
      </c>
      <c r="L38" s="21"/>
      <c r="M38" s="21">
        <v>180</v>
      </c>
      <c r="N38" s="18">
        <v>178</v>
      </c>
      <c r="O38" s="27"/>
    </row>
    <row r="39" spans="1:15" ht="15.75" customHeight="1">
      <c r="A39" s="22">
        <v>20</v>
      </c>
      <c r="B39" s="20" t="s">
        <v>37</v>
      </c>
      <c r="C39" s="21">
        <v>105</v>
      </c>
      <c r="D39" s="21"/>
      <c r="E39" s="21">
        <v>22</v>
      </c>
      <c r="F39" s="21"/>
      <c r="G39" s="21">
        <v>127</v>
      </c>
      <c r="H39" s="21"/>
      <c r="I39" s="21">
        <v>40</v>
      </c>
      <c r="J39" s="21"/>
      <c r="K39" s="21">
        <v>16</v>
      </c>
      <c r="L39" s="21"/>
      <c r="M39" s="21">
        <v>183</v>
      </c>
      <c r="N39" s="18" t="s">
        <v>85</v>
      </c>
      <c r="O39" s="27"/>
    </row>
    <row r="40" spans="1:15" ht="15.75" customHeight="1">
      <c r="A40" s="22">
        <v>21</v>
      </c>
      <c r="B40" s="60" t="s">
        <v>38</v>
      </c>
      <c r="C40" s="25">
        <v>153</v>
      </c>
      <c r="D40" s="25">
        <v>153</v>
      </c>
      <c r="E40" s="21">
        <v>24</v>
      </c>
      <c r="F40" s="21">
        <v>24</v>
      </c>
      <c r="G40" s="21">
        <v>177</v>
      </c>
      <c r="H40" s="21">
        <v>177</v>
      </c>
      <c r="I40" s="21">
        <v>38</v>
      </c>
      <c r="J40" s="21">
        <v>38</v>
      </c>
      <c r="K40" s="21">
        <v>21</v>
      </c>
      <c r="L40" s="21">
        <v>21</v>
      </c>
      <c r="M40" s="21">
        <f>SUM(G40+I40+K40)</f>
        <v>236</v>
      </c>
      <c r="N40" s="18">
        <f t="shared" si="0"/>
        <v>236</v>
      </c>
      <c r="O40" s="27"/>
    </row>
    <row r="41" spans="1:15" ht="15.75" customHeight="1">
      <c r="A41" s="22">
        <v>22</v>
      </c>
      <c r="B41" s="60" t="s">
        <v>39</v>
      </c>
      <c r="C41" s="21">
        <v>105</v>
      </c>
      <c r="D41" s="21">
        <v>105</v>
      </c>
      <c r="E41" s="21">
        <v>17</v>
      </c>
      <c r="F41" s="21">
        <v>17</v>
      </c>
      <c r="G41" s="21">
        <v>122</v>
      </c>
      <c r="H41" s="21">
        <v>122</v>
      </c>
      <c r="I41" s="21">
        <v>51</v>
      </c>
      <c r="J41" s="21">
        <v>51</v>
      </c>
      <c r="K41" s="21">
        <v>7</v>
      </c>
      <c r="L41" s="21">
        <v>6</v>
      </c>
      <c r="M41" s="21">
        <v>180</v>
      </c>
      <c r="N41" s="18">
        <f t="shared" si="0"/>
        <v>179</v>
      </c>
      <c r="O41" s="27"/>
    </row>
    <row r="42" spans="1:15" ht="15.75" customHeight="1">
      <c r="A42" s="22">
        <v>23</v>
      </c>
      <c r="B42" s="60" t="s">
        <v>40</v>
      </c>
      <c r="C42" s="21">
        <v>116</v>
      </c>
      <c r="D42" s="21">
        <v>116</v>
      </c>
      <c r="E42" s="21">
        <v>14</v>
      </c>
      <c r="F42" s="21"/>
      <c r="G42" s="21">
        <v>130</v>
      </c>
      <c r="H42" s="21">
        <v>116</v>
      </c>
      <c r="I42" s="21">
        <v>29</v>
      </c>
      <c r="J42" s="21">
        <v>28</v>
      </c>
      <c r="K42" s="21">
        <v>13</v>
      </c>
      <c r="L42" s="21">
        <v>10</v>
      </c>
      <c r="M42" s="21">
        <v>193</v>
      </c>
      <c r="N42" s="18">
        <f t="shared" si="0"/>
        <v>154</v>
      </c>
      <c r="O42" s="27"/>
    </row>
    <row r="43" spans="1:15" ht="15.75" customHeight="1">
      <c r="A43" s="22">
        <v>24</v>
      </c>
      <c r="B43" s="60" t="s">
        <v>41</v>
      </c>
      <c r="C43" s="21">
        <v>91</v>
      </c>
      <c r="D43" s="21">
        <v>89</v>
      </c>
      <c r="E43" s="21">
        <v>6</v>
      </c>
      <c r="F43" s="21">
        <v>6</v>
      </c>
      <c r="G43" s="21">
        <v>97</v>
      </c>
      <c r="H43" s="21">
        <v>95</v>
      </c>
      <c r="I43" s="21">
        <v>30</v>
      </c>
      <c r="J43" s="21">
        <v>30</v>
      </c>
      <c r="K43" s="21">
        <v>24</v>
      </c>
      <c r="L43" s="21">
        <v>21</v>
      </c>
      <c r="M43" s="21">
        <v>151</v>
      </c>
      <c r="N43" s="18">
        <f t="shared" si="0"/>
        <v>146</v>
      </c>
      <c r="O43" s="27"/>
    </row>
    <row r="44" spans="1:15" ht="15.75" customHeight="1">
      <c r="A44" s="22">
        <v>25</v>
      </c>
      <c r="B44" s="60" t="s">
        <v>42</v>
      </c>
      <c r="C44" s="21">
        <v>83</v>
      </c>
      <c r="D44" s="21">
        <v>83</v>
      </c>
      <c r="E44" s="21">
        <v>6</v>
      </c>
      <c r="F44" s="21">
        <v>6</v>
      </c>
      <c r="G44" s="21">
        <v>89</v>
      </c>
      <c r="H44" s="21">
        <v>89</v>
      </c>
      <c r="I44" s="21">
        <v>20</v>
      </c>
      <c r="J44" s="21">
        <v>20</v>
      </c>
      <c r="K44" s="21">
        <v>7</v>
      </c>
      <c r="L44" s="21">
        <v>7</v>
      </c>
      <c r="M44" s="21">
        <v>116</v>
      </c>
      <c r="N44" s="18">
        <f t="shared" si="0"/>
        <v>116</v>
      </c>
      <c r="O44" s="27"/>
    </row>
    <row r="45" spans="1:15" ht="15.75" customHeight="1">
      <c r="A45" s="22">
        <v>26</v>
      </c>
      <c r="B45" s="60" t="s">
        <v>43</v>
      </c>
      <c r="C45" s="21">
        <v>101</v>
      </c>
      <c r="D45" s="21">
        <v>101</v>
      </c>
      <c r="E45" s="21">
        <v>17</v>
      </c>
      <c r="F45" s="21">
        <v>17</v>
      </c>
      <c r="G45" s="21">
        <v>118</v>
      </c>
      <c r="H45" s="21">
        <v>118</v>
      </c>
      <c r="I45" s="21">
        <v>32</v>
      </c>
      <c r="J45" s="21">
        <v>23</v>
      </c>
      <c r="K45" s="21">
        <v>16</v>
      </c>
      <c r="L45" s="21">
        <v>12</v>
      </c>
      <c r="M45" s="21">
        <v>166</v>
      </c>
      <c r="N45" s="18">
        <f t="shared" si="0"/>
        <v>153</v>
      </c>
      <c r="O45" s="27"/>
    </row>
    <row r="46" spans="1:15" ht="15.75" customHeight="1">
      <c r="A46" s="22">
        <v>27</v>
      </c>
      <c r="B46" s="60" t="s">
        <v>44</v>
      </c>
      <c r="C46" s="21">
        <v>117</v>
      </c>
      <c r="D46" s="21">
        <v>113</v>
      </c>
      <c r="E46" s="21">
        <v>15</v>
      </c>
      <c r="F46" s="21">
        <v>15</v>
      </c>
      <c r="G46" s="21">
        <v>132</v>
      </c>
      <c r="H46" s="21">
        <v>128</v>
      </c>
      <c r="I46" s="21">
        <v>21</v>
      </c>
      <c r="J46" s="21">
        <v>18</v>
      </c>
      <c r="K46" s="21">
        <v>10</v>
      </c>
      <c r="L46" s="21">
        <v>10</v>
      </c>
      <c r="M46" s="21">
        <v>163</v>
      </c>
      <c r="N46" s="18">
        <f t="shared" si="0"/>
        <v>156</v>
      </c>
      <c r="O46" s="27"/>
    </row>
    <row r="47" spans="1:15" ht="15.75" customHeight="1">
      <c r="A47" s="22">
        <v>28</v>
      </c>
      <c r="B47" s="60" t="s">
        <v>45</v>
      </c>
      <c r="C47" s="21">
        <v>80</v>
      </c>
      <c r="D47" s="21">
        <v>79</v>
      </c>
      <c r="E47" s="21">
        <v>4</v>
      </c>
      <c r="F47" s="21">
        <v>4</v>
      </c>
      <c r="G47" s="21">
        <v>84</v>
      </c>
      <c r="H47" s="21">
        <v>83</v>
      </c>
      <c r="I47" s="21">
        <v>19</v>
      </c>
      <c r="J47" s="21">
        <v>19</v>
      </c>
      <c r="K47" s="21">
        <v>18</v>
      </c>
      <c r="L47" s="21">
        <v>13</v>
      </c>
      <c r="M47" s="21">
        <v>121</v>
      </c>
      <c r="N47" s="18">
        <f t="shared" si="0"/>
        <v>115</v>
      </c>
    </row>
    <row r="48" spans="1:15" ht="15.75" customHeight="1">
      <c r="A48" s="22">
        <v>29</v>
      </c>
      <c r="B48" s="20" t="s">
        <v>46</v>
      </c>
      <c r="C48" s="21">
        <v>66</v>
      </c>
      <c r="D48" s="21"/>
      <c r="E48" s="21">
        <v>10</v>
      </c>
      <c r="F48" s="21"/>
      <c r="G48" s="21">
        <v>76</v>
      </c>
      <c r="H48" s="21"/>
      <c r="I48" s="21">
        <v>16</v>
      </c>
      <c r="J48" s="21"/>
      <c r="K48" s="21">
        <v>28</v>
      </c>
      <c r="L48" s="21"/>
      <c r="M48" s="21">
        <v>120</v>
      </c>
      <c r="N48" s="18" t="s">
        <v>85</v>
      </c>
    </row>
    <row r="49" spans="1:15" ht="15.75" customHeight="1">
      <c r="A49" s="22">
        <v>30</v>
      </c>
      <c r="B49" s="28" t="s">
        <v>47</v>
      </c>
      <c r="C49" s="21">
        <v>98</v>
      </c>
      <c r="D49" s="21"/>
      <c r="E49" s="21">
        <v>1</v>
      </c>
      <c r="F49" s="21"/>
      <c r="G49" s="21">
        <v>99</v>
      </c>
      <c r="H49" s="21"/>
      <c r="I49" s="21">
        <v>26</v>
      </c>
      <c r="J49" s="21"/>
      <c r="K49" s="21">
        <v>13</v>
      </c>
      <c r="L49" s="21"/>
      <c r="M49" s="21">
        <v>138</v>
      </c>
      <c r="N49" s="18" t="s">
        <v>85</v>
      </c>
    </row>
    <row r="50" spans="1:15" ht="15.75" customHeight="1">
      <c r="A50" s="22">
        <v>31</v>
      </c>
      <c r="B50" s="26" t="s">
        <v>87</v>
      </c>
      <c r="C50" s="29">
        <v>86</v>
      </c>
      <c r="D50" s="29"/>
      <c r="E50" s="29">
        <v>8</v>
      </c>
      <c r="F50" s="29"/>
      <c r="G50" s="29">
        <v>94</v>
      </c>
      <c r="H50" s="29"/>
      <c r="I50" s="29">
        <v>38</v>
      </c>
      <c r="J50" s="29"/>
      <c r="K50" s="29">
        <v>13</v>
      </c>
      <c r="L50" s="29"/>
      <c r="M50" s="29">
        <v>145</v>
      </c>
      <c r="N50" s="18" t="s">
        <v>85</v>
      </c>
    </row>
    <row r="51" spans="1:15" ht="15.75" customHeight="1">
      <c r="A51" s="22">
        <v>32</v>
      </c>
      <c r="B51" s="60" t="s">
        <v>48</v>
      </c>
      <c r="C51" s="21">
        <v>78</v>
      </c>
      <c r="D51" s="21">
        <v>78</v>
      </c>
      <c r="E51" s="21">
        <v>0</v>
      </c>
      <c r="F51" s="21">
        <v>0</v>
      </c>
      <c r="G51" s="21">
        <v>78</v>
      </c>
      <c r="H51" s="21">
        <v>78</v>
      </c>
      <c r="I51" s="21">
        <v>32</v>
      </c>
      <c r="J51" s="21">
        <v>30</v>
      </c>
      <c r="K51" s="21">
        <v>0</v>
      </c>
      <c r="L51" s="21">
        <v>0</v>
      </c>
      <c r="M51" s="21">
        <v>111</v>
      </c>
      <c r="N51" s="18">
        <f t="shared" si="0"/>
        <v>108</v>
      </c>
    </row>
    <row r="52" spans="1:15" ht="15.75" customHeight="1">
      <c r="A52" s="22">
        <v>33</v>
      </c>
      <c r="B52" s="60" t="s">
        <v>49</v>
      </c>
      <c r="C52" s="21">
        <v>59</v>
      </c>
      <c r="D52" s="21">
        <v>58</v>
      </c>
      <c r="E52" s="21"/>
      <c r="F52" s="21"/>
      <c r="G52" s="21">
        <v>59</v>
      </c>
      <c r="H52" s="21">
        <v>58</v>
      </c>
      <c r="I52" s="21">
        <v>27</v>
      </c>
      <c r="J52" s="21">
        <v>26</v>
      </c>
      <c r="K52" s="21">
        <v>8</v>
      </c>
      <c r="L52" s="21">
        <v>7</v>
      </c>
      <c r="M52" s="21">
        <v>94</v>
      </c>
      <c r="N52" s="18">
        <f t="shared" si="0"/>
        <v>91</v>
      </c>
    </row>
    <row r="53" spans="1:15" ht="15.75" customHeight="1" thickBot="1">
      <c r="A53" s="22">
        <v>34</v>
      </c>
      <c r="B53" s="31" t="s">
        <v>50</v>
      </c>
      <c r="C53" s="32">
        <v>48</v>
      </c>
      <c r="D53" s="32"/>
      <c r="E53" s="32">
        <v>0</v>
      </c>
      <c r="F53" s="32"/>
      <c r="G53" s="32">
        <v>48</v>
      </c>
      <c r="H53" s="32"/>
      <c r="I53" s="32">
        <v>10</v>
      </c>
      <c r="J53" s="32"/>
      <c r="K53" s="32">
        <v>0</v>
      </c>
      <c r="L53" s="32"/>
      <c r="M53" s="32">
        <v>58</v>
      </c>
      <c r="N53" s="18" t="s">
        <v>85</v>
      </c>
    </row>
    <row r="54" spans="1:15" s="34" customFormat="1" ht="15.75" customHeight="1" thickBot="1">
      <c r="A54" s="101" t="s">
        <v>51</v>
      </c>
      <c r="B54" s="102"/>
      <c r="C54" s="33">
        <f>C10+C11+C13+C14+SUM(C25:C53)</f>
        <v>17168</v>
      </c>
      <c r="D54" s="33"/>
      <c r="E54" s="33">
        <f>E10+E11+E13+E14+SUM(E25:E53)</f>
        <v>2189</v>
      </c>
      <c r="F54" s="33"/>
      <c r="G54" s="33">
        <f>G10+G11+G13+G14+SUM(G25:G53)</f>
        <v>19357</v>
      </c>
      <c r="H54" s="33"/>
      <c r="I54" s="33">
        <f>I10+I11+I13+I14+SUM(I25:I53)</f>
        <v>3429</v>
      </c>
      <c r="J54" s="33"/>
      <c r="K54" s="33">
        <f>K10+K11+K13+K14+SUM(K25:K53)</f>
        <v>4063</v>
      </c>
      <c r="L54" s="33"/>
      <c r="M54" s="33">
        <f>M10+M11+M13+M14+SUM(M25:M53)</f>
        <v>26573</v>
      </c>
      <c r="N54" s="18">
        <f>SUM(N10:N53)</f>
        <v>22053</v>
      </c>
    </row>
    <row r="55" spans="1:15" ht="15.75" customHeight="1">
      <c r="A55" s="35">
        <v>35</v>
      </c>
      <c r="B55" s="66" t="s">
        <v>52</v>
      </c>
      <c r="C55" s="18">
        <v>252</v>
      </c>
      <c r="D55" s="18">
        <v>252</v>
      </c>
      <c r="E55" s="18"/>
      <c r="F55" s="18"/>
      <c r="G55" s="18">
        <v>252</v>
      </c>
      <c r="H55" s="18">
        <v>252</v>
      </c>
      <c r="I55" s="18">
        <v>52</v>
      </c>
      <c r="J55" s="18">
        <v>34</v>
      </c>
      <c r="K55" s="18">
        <v>100</v>
      </c>
      <c r="L55" s="18">
        <v>63</v>
      </c>
      <c r="M55" s="18">
        <v>404</v>
      </c>
      <c r="N55" s="18">
        <f t="shared" si="0"/>
        <v>349</v>
      </c>
    </row>
    <row r="56" spans="1:15" ht="15.75" customHeight="1">
      <c r="A56" s="22">
        <v>36</v>
      </c>
      <c r="B56" s="67" t="s">
        <v>53</v>
      </c>
      <c r="C56" s="21">
        <v>65</v>
      </c>
      <c r="D56" s="21">
        <v>65</v>
      </c>
      <c r="E56" s="21">
        <v>1</v>
      </c>
      <c r="F56" s="21">
        <v>1</v>
      </c>
      <c r="G56" s="21">
        <v>66</v>
      </c>
      <c r="H56" s="21">
        <v>66</v>
      </c>
      <c r="I56" s="21">
        <v>21</v>
      </c>
      <c r="J56" s="21">
        <v>20</v>
      </c>
      <c r="K56" s="21">
        <v>9</v>
      </c>
      <c r="L56" s="21">
        <v>9</v>
      </c>
      <c r="M56" s="21">
        <v>96</v>
      </c>
      <c r="N56" s="18">
        <f t="shared" si="0"/>
        <v>95</v>
      </c>
    </row>
    <row r="57" spans="1:15" ht="15.75" customHeight="1">
      <c r="A57" s="22">
        <v>37</v>
      </c>
      <c r="B57" s="67" t="s">
        <v>54</v>
      </c>
      <c r="C57" s="21">
        <v>143</v>
      </c>
      <c r="D57" s="21">
        <v>130</v>
      </c>
      <c r="E57" s="21">
        <v>17</v>
      </c>
      <c r="F57" s="21">
        <v>17</v>
      </c>
      <c r="G57" s="21">
        <v>160</v>
      </c>
      <c r="H57" s="21">
        <v>147</v>
      </c>
      <c r="I57" s="21">
        <v>64</v>
      </c>
      <c r="J57" s="21">
        <v>63</v>
      </c>
      <c r="K57" s="21">
        <v>24</v>
      </c>
      <c r="L57" s="21">
        <v>18</v>
      </c>
      <c r="M57" s="21">
        <v>248</v>
      </c>
      <c r="N57" s="18">
        <f t="shared" si="0"/>
        <v>228</v>
      </c>
    </row>
    <row r="58" spans="1:15" ht="15.75" customHeight="1">
      <c r="A58" s="30">
        <v>38</v>
      </c>
      <c r="B58" s="36" t="s">
        <v>55</v>
      </c>
      <c r="C58" s="32">
        <v>156</v>
      </c>
      <c r="D58" s="32"/>
      <c r="E58" s="32">
        <v>15</v>
      </c>
      <c r="F58" s="32"/>
      <c r="G58" s="32">
        <v>171</v>
      </c>
      <c r="H58" s="32"/>
      <c r="I58" s="32">
        <v>39</v>
      </c>
      <c r="J58" s="32"/>
      <c r="K58" s="32">
        <v>27</v>
      </c>
      <c r="L58" s="32"/>
      <c r="M58" s="32">
        <v>237</v>
      </c>
      <c r="N58" s="18" t="s">
        <v>85</v>
      </c>
    </row>
    <row r="59" spans="1:15" ht="15.75" customHeight="1" thickBot="1">
      <c r="A59" s="58">
        <v>39</v>
      </c>
      <c r="B59" s="68" t="s">
        <v>83</v>
      </c>
      <c r="C59" s="32">
        <v>211</v>
      </c>
      <c r="D59" s="32">
        <v>209</v>
      </c>
      <c r="E59" s="32">
        <v>6</v>
      </c>
      <c r="F59" s="32">
        <v>3</v>
      </c>
      <c r="G59" s="32">
        <v>217</v>
      </c>
      <c r="H59" s="32">
        <v>212</v>
      </c>
      <c r="I59" s="32">
        <v>45</v>
      </c>
      <c r="J59" s="32">
        <v>45</v>
      </c>
      <c r="K59" s="32">
        <v>29</v>
      </c>
      <c r="L59" s="32">
        <v>26</v>
      </c>
      <c r="M59" s="32">
        <v>291</v>
      </c>
      <c r="N59" s="75">
        <f t="shared" si="0"/>
        <v>283</v>
      </c>
    </row>
    <row r="60" spans="1:15" s="34" customFormat="1" ht="15.75" customHeight="1" thickBot="1">
      <c r="A60" s="103" t="s">
        <v>56</v>
      </c>
      <c r="B60" s="104"/>
      <c r="C60" s="37">
        <f t="shared" ref="C60:M60" si="2">SUM(C55:C58)</f>
        <v>616</v>
      </c>
      <c r="D60" s="37"/>
      <c r="E60" s="37">
        <f t="shared" si="2"/>
        <v>33</v>
      </c>
      <c r="F60" s="37"/>
      <c r="G60" s="37">
        <f t="shared" si="2"/>
        <v>649</v>
      </c>
      <c r="H60" s="37"/>
      <c r="I60" s="37">
        <f t="shared" si="2"/>
        <v>176</v>
      </c>
      <c r="J60" s="37"/>
      <c r="K60" s="37">
        <f t="shared" si="2"/>
        <v>160</v>
      </c>
      <c r="L60" s="37"/>
      <c r="M60" s="77">
        <f t="shared" si="2"/>
        <v>985</v>
      </c>
      <c r="N60" s="78">
        <f>N59+N57+N56+N55</f>
        <v>955</v>
      </c>
    </row>
    <row r="61" spans="1:15" s="34" customFormat="1" ht="15.75" customHeight="1" thickBot="1">
      <c r="A61" s="99" t="s">
        <v>5</v>
      </c>
      <c r="B61" s="100"/>
      <c r="C61" s="38">
        <v>17849</v>
      </c>
      <c r="D61" s="38"/>
      <c r="E61" s="38">
        <v>2190</v>
      </c>
      <c r="F61" s="38"/>
      <c r="G61" s="38">
        <v>20039</v>
      </c>
      <c r="H61" s="38"/>
      <c r="I61" s="38">
        <v>3616</v>
      </c>
      <c r="J61" s="38"/>
      <c r="K61" s="38">
        <v>3338</v>
      </c>
      <c r="L61" s="38"/>
      <c r="M61" s="74">
        <v>26993</v>
      </c>
      <c r="N61" s="76">
        <v>20649</v>
      </c>
    </row>
    <row r="62" spans="1:15" ht="15.75" customHeight="1"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5" ht="15.75" customHeight="1">
      <c r="A63" s="1" t="s">
        <v>57</v>
      </c>
      <c r="B63" s="1"/>
    </row>
    <row r="64" spans="1:15" ht="15.75" customHeight="1">
      <c r="A64" s="40" t="s">
        <v>58</v>
      </c>
      <c r="B64" s="1" t="s">
        <v>59</v>
      </c>
      <c r="L64" s="70" t="s">
        <v>84</v>
      </c>
      <c r="M64" s="71">
        <f>M10+M11+M13+M14+M24+M25+M26+M27+M28+M29+M30+M33+M34+M38+M40+M41+M42+M43+M44+M45+M46+M51+M52+M55+M56+M57+M59+M36+M47+M37</f>
        <v>26179</v>
      </c>
      <c r="N64" s="71">
        <f>N10+N11+N13+N14+N24+N25+N26+N27+N28+N29+N30+N33+N34+N38+N40+N41+N42+N43+N44+N45+N46+N51+N52+N55+N56+N57+N59+N36+N47+N37</f>
        <v>20649</v>
      </c>
      <c r="O64" s="72">
        <f>N64/M64</f>
        <v>0.78876198479697468</v>
      </c>
    </row>
    <row r="65" spans="1:12" ht="15.75" customHeight="1">
      <c r="A65" s="40" t="s">
        <v>60</v>
      </c>
      <c r="B65" s="1" t="s">
        <v>61</v>
      </c>
    </row>
    <row r="66" spans="1:12" ht="15.75" customHeight="1">
      <c r="A66" s="41"/>
      <c r="B66" s="1" t="s">
        <v>62</v>
      </c>
    </row>
    <row r="67" spans="1:12" ht="15.75" customHeight="1">
      <c r="A67" s="23" t="s">
        <v>85</v>
      </c>
      <c r="B67" s="23" t="s">
        <v>86</v>
      </c>
    </row>
    <row r="69" spans="1:12" ht="15.75" customHeight="1">
      <c r="B69" s="54" t="s">
        <v>76</v>
      </c>
      <c r="C69" s="82"/>
      <c r="D69" s="82"/>
      <c r="E69" s="82"/>
      <c r="F69" s="82"/>
      <c r="G69" s="82"/>
      <c r="H69" s="82"/>
      <c r="I69" s="53"/>
      <c r="J69" s="53"/>
      <c r="K69" s="81"/>
      <c r="L69" s="81"/>
    </row>
    <row r="70" spans="1:12" ht="15.75" customHeight="1">
      <c r="B70" s="55" t="s">
        <v>77</v>
      </c>
      <c r="C70" s="83"/>
      <c r="D70" s="83"/>
      <c r="E70" s="83"/>
      <c r="F70" s="83"/>
      <c r="G70" s="83"/>
      <c r="H70" s="83"/>
      <c r="I70" s="53"/>
      <c r="J70" s="53"/>
      <c r="K70" s="81"/>
      <c r="L70" s="81"/>
    </row>
    <row r="71" spans="1:12" ht="15.75" customHeight="1">
      <c r="B71" s="56" t="s">
        <v>78</v>
      </c>
      <c r="C71" s="79"/>
      <c r="D71" s="79"/>
      <c r="E71" s="79"/>
      <c r="F71" s="79"/>
      <c r="G71" s="79"/>
      <c r="H71" s="79"/>
      <c r="I71" s="53"/>
      <c r="J71" s="53"/>
      <c r="K71" s="81"/>
      <c r="L71" s="81"/>
    </row>
    <row r="72" spans="1:12" ht="15.75" customHeight="1">
      <c r="B72" s="56" t="s">
        <v>79</v>
      </c>
      <c r="C72" s="79"/>
      <c r="D72" s="79"/>
      <c r="E72" s="79"/>
      <c r="F72" s="79"/>
      <c r="G72" s="79"/>
      <c r="H72" s="79"/>
      <c r="I72" s="53"/>
      <c r="J72" s="53"/>
      <c r="K72" s="80"/>
      <c r="L72" s="81"/>
    </row>
    <row r="73" spans="1:12" ht="15.75" customHeight="1">
      <c r="B73" s="56" t="s">
        <v>80</v>
      </c>
      <c r="C73" s="79"/>
      <c r="D73" s="79"/>
      <c r="E73" s="79"/>
      <c r="F73" s="79"/>
      <c r="G73" s="79"/>
      <c r="H73" s="79"/>
      <c r="I73" s="53"/>
      <c r="J73" s="53"/>
      <c r="K73" s="81"/>
      <c r="L73" s="81"/>
    </row>
  </sheetData>
  <mergeCells count="23">
    <mergeCell ref="A61:B61"/>
    <mergeCell ref="A54:B54"/>
    <mergeCell ref="A60:B60"/>
    <mergeCell ref="A5:A8"/>
    <mergeCell ref="B5:B8"/>
    <mergeCell ref="C5:D7"/>
    <mergeCell ref="A2:N2"/>
    <mergeCell ref="A3:N3"/>
    <mergeCell ref="I5:J7"/>
    <mergeCell ref="K5:L7"/>
    <mergeCell ref="M5:N7"/>
    <mergeCell ref="E5:F7"/>
    <mergeCell ref="G5:H7"/>
    <mergeCell ref="C72:H72"/>
    <mergeCell ref="K72:L72"/>
    <mergeCell ref="C73:H73"/>
    <mergeCell ref="K73:L73"/>
    <mergeCell ref="C69:H69"/>
    <mergeCell ref="K69:L69"/>
    <mergeCell ref="C70:H70"/>
    <mergeCell ref="K70:L70"/>
    <mergeCell ref="C71:H71"/>
    <mergeCell ref="K71:L71"/>
  </mergeCells>
  <pageMargins left="0.15748031496062992" right="0.15748031496062992" top="0.39370078740157483" bottom="0.39370078740157483" header="0.51181102362204722" footer="0.51181102362204722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lentele25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Mantas</dc:creator>
  <cp:lastModifiedBy>Mantas</cp:lastModifiedBy>
  <dcterms:created xsi:type="dcterms:W3CDTF">2016-10-05T12:39:49Z</dcterms:created>
  <dcterms:modified xsi:type="dcterms:W3CDTF">2016-10-14T11:24:41Z</dcterms:modified>
</cp:coreProperties>
</file>